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RSC" sheetId="1" r:id="rId4"/>
  </sheets>
  <definedNames/>
  <calcPr/>
  <extLst>
    <ext uri="GoogleSheetsCustomDataVersion1">
      <go:sheetsCustomData xmlns:go="http://customooxmlschemas.google.com/" r:id="rId5" roundtripDataSignature="AMtx7mgVxczsO2UO9CLP34iTUjC8g6GvOg=="/>
    </ext>
  </extLst>
</workbook>
</file>

<file path=xl/sharedStrings.xml><?xml version="1.0" encoding="utf-8"?>
<sst xmlns="http://schemas.openxmlformats.org/spreadsheetml/2006/main" count="315" uniqueCount="171">
  <si>
    <t>INSTITUTO FEDERAL DO PARANÁ - CRITÉRIOS E PONTUAÇÕES DO RECONHECIMENTO DE SABERES E COMPETÊNCIAS - RSC</t>
  </si>
  <si>
    <r>
      <rPr>
        <rFont val="calibri"/>
        <b/>
        <color rgb="FF000000"/>
        <sz val="11.0"/>
      </rPr>
      <t xml:space="preserve">Obs: </t>
    </r>
    <r>
      <rPr>
        <rFont val="Calibri"/>
        <b val="0"/>
        <color theme="1"/>
        <sz val="11.0"/>
      </rPr>
      <t xml:space="preserve">O servidor deverá preencher somente a coluna destacada em azul, registrando os quantitativos referentes a cada atividade realizada. </t>
    </r>
  </si>
  <si>
    <t>DOCUMENTOS</t>
  </si>
  <si>
    <t>CRITÉRIOS</t>
  </si>
  <si>
    <t>QUANT.</t>
  </si>
  <si>
    <t>UNIDADE</t>
  </si>
  <si>
    <t>Pontos por Unidade</t>
  </si>
  <si>
    <t>SUB- TOTAL</t>
  </si>
  <si>
    <t>OBS.:</t>
  </si>
  <si>
    <t>RSC I</t>
  </si>
  <si>
    <t>MÁXIMO PONTOS</t>
  </si>
  <si>
    <t>1) Experiência na área de formação  e/ou atuação do docente, anterior ao ingresso na instituição,  contemplando o impacto de suas ações nas demais diretrizes dispostas para todos os níveis da RSC</t>
  </si>
  <si>
    <t>TOTAL PONTOS VÁLIDOS PARA RSC I</t>
  </si>
  <si>
    <t>a) Gestão escolar</t>
  </si>
  <si>
    <t>ANUAL</t>
  </si>
  <si>
    <t>OK</t>
  </si>
  <si>
    <t>b) Exercício do magistério na educação básica, técnica, graduação ou pós-graduação</t>
  </si>
  <si>
    <t>c) Gestão na área de atuação</t>
  </si>
  <si>
    <t>d) Experiência profissional na área de atuação</t>
  </si>
  <si>
    <t>TOTAL PONTOS DO ITEM</t>
  </si>
  <si>
    <t>2) Cursos de capacitação na área de interesse institucional</t>
  </si>
  <si>
    <t>a) Participação em curso entre 20 e 59 horas</t>
  </si>
  <si>
    <t>CERTIFICADO</t>
  </si>
  <si>
    <t>b) Participação em curso entre 60 e 119 horas</t>
  </si>
  <si>
    <t>c) Participação em curso de 120 horas ou mais</t>
  </si>
  <si>
    <t>d) Participação em evento de interesse institucional ou área de atuação</t>
  </si>
  <si>
    <t>3) Atuação nos diversos níveis e modalidades da educação</t>
  </si>
  <si>
    <t>a) Curso de formação continuada</t>
  </si>
  <si>
    <t>b) Curso de extensão</t>
  </si>
  <si>
    <t>c) Proeja</t>
  </si>
  <si>
    <t>SEMESTRE</t>
  </si>
  <si>
    <t>d) Técnico</t>
  </si>
  <si>
    <t>e) Superior</t>
  </si>
  <si>
    <t>f) Pós-graduação lato sensu</t>
  </si>
  <si>
    <t>DISCIPLINA/SEMESTRE</t>
  </si>
  <si>
    <t>g) Pós-graduação Stricto Sensu (Mestrado)</t>
  </si>
  <si>
    <t>h) Pós-graduação Stricto Sensu (Doutorado)</t>
  </si>
  <si>
    <t>i) Curso de curta duração ministrado em âmbito municipal, regional ou estadual</t>
  </si>
  <si>
    <t>j) Palestra ministrada em âmbito municipal, regional ou estadual</t>
  </si>
  <si>
    <t>4) Implantação de ambientes de aprendizagem, nas atividades de ensino, pesquisa, extensão e/ou inovação;</t>
  </si>
  <si>
    <t>a) Co-autoria de unidade ou capítulo de livro didático ou instrucional</t>
  </si>
  <si>
    <t>UNIDADE/CAPÍTULO</t>
  </si>
  <si>
    <t>b) Autoria de livro didático ou instrucional</t>
  </si>
  <si>
    <t>LIVRO</t>
  </si>
  <si>
    <t>c) Desenvolvimento, Atuação e/ou implantação de ambientes de aprendizagem</t>
  </si>
  <si>
    <t>AMBIENTE</t>
  </si>
  <si>
    <t>d) Produção de objetos de aprendizagem</t>
  </si>
  <si>
    <t>OBJETO</t>
  </si>
  <si>
    <t>e) Revisor Editorial de Livro Didático ou Instrucional</t>
  </si>
  <si>
    <t>f) Diagramação de Livro Didático ou Instrucional</t>
  </si>
  <si>
    <t>g) Participação como tutor presencial</t>
  </si>
  <si>
    <t>h) Participação como tutor on-line</t>
  </si>
  <si>
    <t>i) Participação em atividades junto ao MEC (cessão)</t>
  </si>
  <si>
    <t>5) Atuação na gestão acadêmica e institucional, contemplando o impacto de suas ações nas demais diretrizes dispostas para todos os níveis da RSC</t>
  </si>
  <si>
    <t>a) Função de reitor</t>
  </si>
  <si>
    <t>b) Função de pró-reitor ou chefe de gabinete</t>
  </si>
  <si>
    <t>c) Função de direção geral de câmpus</t>
  </si>
  <si>
    <t>d) Outros cargos de direção</t>
  </si>
  <si>
    <t>e) Função de chefia de setor</t>
  </si>
  <si>
    <t>f) Outras funções de gestão</t>
  </si>
  <si>
    <t>6) Participação em processos seletivos, em bancas de avaliação acadêmica e/ou de concursos</t>
  </si>
  <si>
    <t>a) Banca de processo seletivo</t>
  </si>
  <si>
    <t>BANCA</t>
  </si>
  <si>
    <t>b) Banca de concurso público</t>
  </si>
  <si>
    <t>c) Elaboração ou revisão de provas de concurso público</t>
  </si>
  <si>
    <t>DISCIPLINA</t>
  </si>
  <si>
    <t>d) Banca de trabalhos de conclusão de curso de técnico, graduação</t>
  </si>
  <si>
    <t>e) Outras bancas</t>
  </si>
  <si>
    <t>ITEM</t>
  </si>
  <si>
    <t>7) Outras graduações, na área de interesse, além daquela que o habilita e define o nível de RSC pretendido, no âmbito do plano de qualificação profissioal</t>
  </si>
  <si>
    <t>a) 2ª Graduação</t>
  </si>
  <si>
    <t>RSC II</t>
  </si>
  <si>
    <t>8) Orientação ao corpo discente em atividades de ensino, extensão, pesquisa e/ou  inovação</t>
  </si>
  <si>
    <t>TOTAL PONTOS VÁLIDOS PARA RSC II</t>
  </si>
  <si>
    <t>a) Orientação de educandos em atividades de ensino, pesquisa, extensão e/ou inovação</t>
  </si>
  <si>
    <t>ATIVIDADE</t>
  </si>
  <si>
    <t>b) Orientação de educandos em trabalhos de conclusão de curso técnico ou de graduação</t>
  </si>
  <si>
    <t>c) Orientação de trabalhos de conclusão da especialização lato sensu</t>
  </si>
  <si>
    <t>MONOGRAFIA</t>
  </si>
  <si>
    <t>9) Participação no desenvolvimento de protótipos, depósitos e/ou registros de propriedade intelectual</t>
  </si>
  <si>
    <t>a) Desenvolvimento de protótipos</t>
  </si>
  <si>
    <t>b) Depósitos efetuados</t>
  </si>
  <si>
    <t>c) Registro de propriedade intelectual</t>
  </si>
  <si>
    <t>REGISTRO</t>
  </si>
  <si>
    <t>10) Participação em grupos de trabalho e/ou oficinas institucionais</t>
  </si>
  <si>
    <t>a) Participação em oficinas institucionais</t>
  </si>
  <si>
    <t>b) Participação em grupos de trabalho</t>
  </si>
  <si>
    <t>11) Participação no desenvolvimento de projetos, de interesse institucional, de ensino, pesquisa, extensão e/ou inovação</t>
  </si>
  <si>
    <t>a) Participação como coordenador em projeto de interesse institucional de ensino, pesquisa, extensão e/ou inovação</t>
  </si>
  <si>
    <t>b) Participação como colaborador em projeto de interesse institucional de ensino, pesquisa, extensão e/ou inovação</t>
  </si>
  <si>
    <t>12) Participação no desenvolvimento de projetos e/ou práticas pedagógicas de reconhecida relevância</t>
  </si>
  <si>
    <t>a) Participação como coordenador de projeto em parceria com outras instituições, comunidade interna e/ou externa</t>
  </si>
  <si>
    <t>b) Participação como colaborador de projeto em parceria com outras instituições, comunidade interna e/ou externa</t>
  </si>
  <si>
    <t>13) Participação na organização de eventos científicos, tecnológicos, esportivos, sociais e/ou culturais</t>
  </si>
  <si>
    <t>a) Participação como coordenador de evento</t>
  </si>
  <si>
    <t>EVENTO</t>
  </si>
  <si>
    <t>b) Participação na organização de evento</t>
  </si>
  <si>
    <t>14) Outras pós-graduações lato sensu, na área de interesse, além daquela que o habilita e define o nível de RSC pretendido, no âmbito do plano de qualificação institucional.</t>
  </si>
  <si>
    <t>a) 2ª Especialização</t>
  </si>
  <si>
    <t>RSC III</t>
  </si>
  <si>
    <t xml:space="preserve">15) Desenvolvimento, produção e transferência de tecnologias </t>
  </si>
  <si>
    <t>TOTAL PONTOS VÁLIDOS PARA RSC III</t>
  </si>
  <si>
    <t>a) Desenvolvimento e/ou produção de tecnologia</t>
  </si>
  <si>
    <t>b) Transferência de tecnologia</t>
  </si>
  <si>
    <t>16) Desenvolvimento de pesquisas e aplicação de métodos e tecnologias educacionais que proporcionem a interdisciplinariedade e a integração de conteúdos acadêmicos na educação profissional e tecnológica ou na educação básica</t>
  </si>
  <si>
    <t>a) Desenvolvimento de pesquisa e aplicação de métodos e tecnologias educacionais</t>
  </si>
  <si>
    <t>b) Desenvolvimento de atividades educacionais de integração dos conteúdos acadêmicos.</t>
  </si>
  <si>
    <t>c) Resumo publicado em anais de evento internacional</t>
  </si>
  <si>
    <t>d) Artigo publicado em periódico ou anais de eventos com qualis ou anais de eventos com ISSN</t>
  </si>
  <si>
    <t>ARTIGO</t>
  </si>
  <si>
    <t>e) Livro publicado</t>
  </si>
  <si>
    <t>f) Bancas de trabalho de conclusão de especialização lato sensu e stricto sensu</t>
  </si>
  <si>
    <t>g) Orientação de trabalhos em cursos stricto sensu</t>
  </si>
  <si>
    <t>DISSERTAÇÃO</t>
  </si>
  <si>
    <t>h) Membro de comissão editorial</t>
  </si>
  <si>
    <t>i) Consultor de revistas ou revisor de periódicos ou avaliador ou consultor de projetos de pesquisa ou eventos científicos</t>
  </si>
  <si>
    <t>ITEM/SEMESTRE</t>
  </si>
  <si>
    <t>17) Desenvolvimento de pesquisas e atividades de extensão que proporcionem a articulação institucional com os arranjos sociais, culturais e produtivos</t>
  </si>
  <si>
    <t>a) Coordenação de pesquisas no âmbito da instituição voltadas aos arranjos sociais, culturais e produtivos</t>
  </si>
  <si>
    <t>b) Colaboração em pesquisas no âmbito da instituição voltadas aos arranjos sociais, culturais e produtivos</t>
  </si>
  <si>
    <t>c) Coordenação de atividades  de extensão no âmbito da instituição voltadas aos arranjos sociais, culturais e produtivos</t>
  </si>
  <si>
    <t>d) Colaboração em atividades de extensão no âmbito da instituição voltadas aos arranjos sociais, culturais e produtivos</t>
  </si>
  <si>
    <t>e) Organização de atividades de pesquisa e/ou extensão no âmbito da instituição voltadas aos arranjos sociais, culturais e produtivos</t>
  </si>
  <si>
    <t>f) Coordenação de grupo de estudo registrado na direção de ensino, pesquisa e extensão</t>
  </si>
  <si>
    <t>g) Participação em grupo de estudo registrado na direção de ensino, pesquisa e extensão</t>
  </si>
  <si>
    <t>18) Atuação em projetos e/ou atividades em parceria com outras instituições</t>
  </si>
  <si>
    <t>a) Participação em grupo de pesquisa registrado no CNPQ no âmbito da instituição</t>
  </si>
  <si>
    <t>b) Participação em grupo de pesquisa registrado no CNPQ em outra instituição</t>
  </si>
  <si>
    <t>c) Coordenação de pesquisa com parceria(s) externa(s), voltada(s) aos arranjos sociais, culturais e produtivos</t>
  </si>
  <si>
    <t>d) Colaboração em pesquisa com parceria(s) externa(s), voltada(s) aos arranjos sociais, culturais e produtivos</t>
  </si>
  <si>
    <t>e) Orientação de educandos em trabalhos de conclusão em curso stricto sensu</t>
  </si>
  <si>
    <t>19) Atuação em atividades de assistência técnica nacional e/ou internacional</t>
  </si>
  <si>
    <t>a) Atividade de assistência técnica nacional</t>
  </si>
  <si>
    <t>b) Atividade de assistência técnica internacional</t>
  </si>
  <si>
    <t>c) Curso ministrado em âmbito nacional ou internacional</t>
  </si>
  <si>
    <t>CURSO</t>
  </si>
  <si>
    <t>d) Palestra ministrada em âmbito nacional ou internacional</t>
  </si>
  <si>
    <t>PALESTRA</t>
  </si>
  <si>
    <t>e) Participação como avaliador requisitado ou convidado por órgãos governamentais ou particulares</t>
  </si>
  <si>
    <t>20) Produção acadêmica e/ou tecnológica, nas atividades de ensino, pesquisa, extensão e/ou inovação</t>
  </si>
  <si>
    <t>a) Resumo publicado em anais de eventos regional ou nacional</t>
  </si>
  <si>
    <t>RESUMO</t>
  </si>
  <si>
    <t>b) Publicação de artigo em periódico sem qualis</t>
  </si>
  <si>
    <t>c) Artigos publicados em jornais, revistas e outros meios de comunicação</t>
  </si>
  <si>
    <t>d) Co-autoria de livro publicado</t>
  </si>
  <si>
    <t>e) Organizador de livro publicado</t>
  </si>
  <si>
    <t>f) Capítulo de livro publicado</t>
  </si>
  <si>
    <t>g) Produção de programa de rádio ou TV</t>
  </si>
  <si>
    <t>PROGRAMA</t>
  </si>
  <si>
    <t>h) Partitura musical</t>
  </si>
  <si>
    <t>PARTITURA</t>
  </si>
  <si>
    <t>i) Prefácio e posfácio de livro</t>
  </si>
  <si>
    <t>PREFÁCIO/POSFÁCIO</t>
  </si>
  <si>
    <t>j) Produção artística e/ou cultural</t>
  </si>
  <si>
    <t>k) Autoria de livro didático ou instrucional</t>
  </si>
  <si>
    <t>l) Organizador de livro didático ou instrucional</t>
  </si>
  <si>
    <t>m) Prêmios por atividades científicas, artísticas, esportivas e culturais</t>
  </si>
  <si>
    <t>PRÊMIO</t>
  </si>
  <si>
    <t>n) Outra produção acadêmica e/ou tecnológica</t>
  </si>
  <si>
    <t>PRODUÇÃO</t>
  </si>
  <si>
    <t>21) Outras pós-graduações strictu sensu, na área de interesse, além daquela que o habilita e define o nível de RSC pretendido, no âmbito do plano de qualificação institucional.</t>
  </si>
  <si>
    <t>a) 2º Mestrado</t>
  </si>
  <si>
    <t>DIPLOMA</t>
  </si>
  <si>
    <t>SUB-  TOTAL</t>
  </si>
  <si>
    <t>MÁX PONTOS</t>
  </si>
  <si>
    <t>TOTAL PONTOS VÁLIDOS RSC I</t>
  </si>
  <si>
    <t>TOTAL PONTOS VÁLIDOS RSC II</t>
  </si>
  <si>
    <t>TOTAL PONTOS VÁLIDOS RSC III</t>
  </si>
  <si>
    <t>TOTAL GERAL</t>
  </si>
  <si>
    <t>Em síntese, a pontuação obtida no nível RSC pretendido foi de XXXXX pontos e a pontuação total foi de</t>
  </si>
  <si>
    <t>pontos.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</si>
</sst>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/>
    <font>
      <b/>
      <sz val="11.0"/>
      <color theme="1"/>
      <name val="Calibri"/>
    </font>
    <font>
      <b/>
      <sz val="14.0"/>
      <color theme="1"/>
      <name val="Calibri"/>
    </font>
    <font>
      <b/>
      <sz val="8.0"/>
      <color theme="1"/>
      <name val="Calibri"/>
    </font>
    <font>
      <b/>
      <sz val="8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FFFF"/>
        <bgColor rgb="FF66FFFF"/>
      </patternFill>
    </fill>
    <fill>
      <patternFill patternType="solid">
        <fgColor rgb="FFBFBFBF"/>
        <bgColor rgb="FFBFBFBF"/>
      </patternFill>
    </fill>
  </fills>
  <borders count="11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4" fillId="0" fontId="6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0" fontId="7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left" shrinkToFit="0" wrapText="1"/>
    </xf>
    <xf borderId="5" fillId="3" fontId="9" numFmtId="0" xfId="0" applyAlignment="1" applyBorder="1" applyFill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4" fillId="3" fontId="5" numFmtId="0" xfId="0" applyAlignment="1" applyBorder="1" applyFont="1">
      <alignment horizontal="center" vertical="center"/>
    </xf>
    <xf borderId="8" fillId="0" fontId="10" numFmtId="0" xfId="0" applyAlignment="1" applyBorder="1" applyFont="1">
      <alignment horizontal="center" vertical="center"/>
    </xf>
    <xf borderId="4" fillId="0" fontId="10" numFmtId="0" xfId="0" applyAlignment="1" applyBorder="1" applyFont="1">
      <alignment shrinkToFit="0" wrapText="1"/>
    </xf>
    <xf borderId="4" fillId="2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vertical="center"/>
    </xf>
    <xf borderId="4" fillId="0" fontId="10" numFmtId="0" xfId="0" applyAlignment="1" applyBorder="1" applyFont="1">
      <alignment horizontal="center" vertical="center"/>
    </xf>
    <xf borderId="9" fillId="0" fontId="4" numFmtId="0" xfId="0" applyBorder="1" applyFont="1"/>
    <xf borderId="4" fillId="0" fontId="10" numFmtId="0" xfId="0" applyBorder="1" applyFont="1"/>
    <xf borderId="10" fillId="0" fontId="4" numFmtId="0" xfId="0" applyBorder="1" applyFont="1"/>
    <xf borderId="5" fillId="0" fontId="9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center" vertical="center"/>
    </xf>
    <xf borderId="0" fillId="0" fontId="10" numFmtId="0" xfId="0" applyAlignment="1" applyFont="1">
      <alignment shrinkToFit="0" wrapText="1"/>
    </xf>
    <xf borderId="0" fillId="0" fontId="10" numFmtId="0" xfId="0" applyAlignment="1" applyFont="1">
      <alignment horizontal="center"/>
    </xf>
    <xf borderId="4" fillId="0" fontId="9" numFmtId="0" xfId="0" applyAlignment="1" applyBorder="1" applyFont="1">
      <alignment shrinkToFit="0" wrapText="1"/>
    </xf>
    <xf borderId="8" fillId="0" fontId="10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/>
    </xf>
    <xf borderId="4" fillId="0" fontId="10" numFmtId="0" xfId="0" applyAlignment="1" applyBorder="1" applyFont="1">
      <alignment horizontal="left" shrinkToFit="0" wrapText="1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4" fillId="0" fontId="9" numFmtId="0" xfId="0" applyBorder="1" applyFont="1"/>
    <xf borderId="0" fillId="0" fontId="5" numFmtId="0" xfId="0" applyAlignment="1" applyFont="1">
      <alignment horizontal="center"/>
    </xf>
    <xf borderId="0" fillId="0" fontId="5" numFmtId="0" xfId="0" applyFont="1"/>
    <xf borderId="4" fillId="3" fontId="9" numFmtId="0" xfId="0" applyAlignment="1" applyBorder="1" applyFont="1">
      <alignment horizontal="center" vertical="center"/>
    </xf>
    <xf borderId="7" fillId="0" fontId="10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4" fillId="0" fontId="10" numFmtId="0" xfId="0" applyAlignment="1" applyBorder="1" applyFont="1">
      <alignment horizontal="center"/>
    </xf>
    <xf borderId="6" fillId="0" fontId="2" numFmtId="0" xfId="0" applyAlignment="1" applyBorder="1" applyFont="1">
      <alignment horizontal="center" shrinkToFit="0" wrapText="1"/>
    </xf>
    <xf borderId="6" fillId="0" fontId="10" numFmtId="0" xfId="0" applyAlignment="1" applyBorder="1" applyFont="1">
      <alignment horizontal="center"/>
    </xf>
    <xf borderId="6" fillId="0" fontId="5" numFmtId="0" xfId="0" applyAlignment="1" applyBorder="1" applyFont="1">
      <alignment horizontal="center" shrinkToFit="0" wrapText="1"/>
    </xf>
    <xf borderId="6" fillId="0" fontId="9" numFmtId="0" xfId="0" applyAlignment="1" applyBorder="1" applyFont="1">
      <alignment horizontal="center"/>
    </xf>
    <xf borderId="7" fillId="0" fontId="5" numFmtId="0" xfId="0" applyAlignment="1" applyBorder="1" applyFont="1">
      <alignment horizontal="center" vertical="center"/>
    </xf>
    <xf borderId="0" fillId="0" fontId="10" numFmtId="0" xfId="0" applyAlignment="1" applyFont="1">
      <alignment horizontal="center" shrinkToFit="0" wrapText="1"/>
    </xf>
    <xf borderId="5" fillId="0" fontId="10" numFmtId="0" xfId="0" applyAlignment="1" applyBorder="1" applyFont="1">
      <alignment shrinkToFit="0" wrapText="1"/>
    </xf>
    <xf borderId="5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readingOrder="0" shrinkToFit="0" wrapText="1"/>
    </xf>
    <xf borderId="4" fillId="3" fontId="5" numFmtId="0" xfId="0" applyAlignment="1" applyBorder="1" applyFont="1">
      <alignment shrinkToFit="0" wrapText="1"/>
    </xf>
    <xf borderId="6" fillId="0" fontId="10" numFmtId="0" xfId="0" applyAlignment="1" applyBorder="1" applyFont="1">
      <alignment horizontal="center" shrinkToFit="0" wrapText="1"/>
    </xf>
    <xf borderId="4" fillId="3" fontId="10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7" fillId="0" fontId="9" numFmtId="0" xfId="0" applyAlignment="1" applyBorder="1" applyFont="1">
      <alignment horizontal="center"/>
    </xf>
    <xf borderId="0" fillId="0" fontId="2" numFmtId="0" xfId="0" applyAlignment="1" applyFon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9.0"/>
    <col customWidth="1" min="2" max="2" width="6.38"/>
    <col customWidth="1" min="3" max="3" width="15.63"/>
    <col customWidth="1" min="4" max="4" width="6.75"/>
    <col customWidth="1" min="5" max="5" width="5.25"/>
    <col customWidth="1" min="6" max="6" width="7.0"/>
    <col customWidth="1" hidden="1" min="7" max="7" width="12.38"/>
    <col customWidth="1" min="8" max="26" width="7.63"/>
  </cols>
  <sheetData>
    <row r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8.25" customHeight="1">
      <c r="A2" s="4"/>
      <c r="B2" s="4"/>
      <c r="C2" s="4"/>
      <c r="D2" s="4"/>
      <c r="E2" s="4"/>
      <c r="F2" s="4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5" t="s">
        <v>1</v>
      </c>
      <c r="B3" s="6"/>
      <c r="C3" s="6"/>
      <c r="D3" s="6"/>
      <c r="E3" s="6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7.5" customHeight="1">
      <c r="A4" s="8"/>
      <c r="B4" s="9"/>
      <c r="C4" s="2"/>
      <c r="D4" s="2"/>
      <c r="E4" s="2"/>
      <c r="F4" s="2"/>
      <c r="G4" s="10" t="s">
        <v>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1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3" t="s">
        <v>8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8"/>
      <c r="B6" s="9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1" t="s">
        <v>9</v>
      </c>
      <c r="B7" s="12" t="s">
        <v>4</v>
      </c>
      <c r="C7" s="15" t="s">
        <v>5</v>
      </c>
      <c r="D7" s="14" t="s">
        <v>6</v>
      </c>
      <c r="E7" s="14" t="s">
        <v>7</v>
      </c>
      <c r="F7" s="13" t="s">
        <v>10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 t="s">
        <v>11</v>
      </c>
      <c r="B8" s="17" t="s">
        <v>12</v>
      </c>
      <c r="C8" s="18"/>
      <c r="D8" s="19"/>
      <c r="E8" s="20">
        <f>IF(SUM(E9:E12)&lt;30,SUM(E9:E12),30)</f>
        <v>0</v>
      </c>
      <c r="F8" s="21">
        <v>30.0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2" t="s">
        <v>13</v>
      </c>
      <c r="B9" s="23"/>
      <c r="C9" s="24" t="s">
        <v>14</v>
      </c>
      <c r="D9" s="25">
        <v>2.0</v>
      </c>
      <c r="E9" s="25">
        <f t="shared" ref="E9:E12" si="1">B9*D9</f>
        <v>0</v>
      </c>
      <c r="F9" s="26"/>
      <c r="G9" s="2" t="s">
        <v>15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7" t="s">
        <v>16</v>
      </c>
      <c r="B10" s="23"/>
      <c r="C10" s="24" t="s">
        <v>14</v>
      </c>
      <c r="D10" s="25">
        <v>2.0</v>
      </c>
      <c r="E10" s="25">
        <f t="shared" si="1"/>
        <v>0</v>
      </c>
      <c r="F10" s="26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22" t="s">
        <v>17</v>
      </c>
      <c r="B11" s="23"/>
      <c r="C11" s="24" t="s">
        <v>14</v>
      </c>
      <c r="D11" s="25">
        <v>2.0</v>
      </c>
      <c r="E11" s="25">
        <f t="shared" si="1"/>
        <v>0</v>
      </c>
      <c r="F11" s="26"/>
      <c r="G11" s="2" t="s">
        <v>15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2" t="s">
        <v>18</v>
      </c>
      <c r="B12" s="23"/>
      <c r="C12" s="24" t="s">
        <v>14</v>
      </c>
      <c r="D12" s="25">
        <v>2.0</v>
      </c>
      <c r="E12" s="25">
        <f t="shared" si="1"/>
        <v>0</v>
      </c>
      <c r="F12" s="28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29" t="s">
        <v>19</v>
      </c>
      <c r="B13" s="30"/>
      <c r="C13" s="31"/>
      <c r="D13" s="31"/>
      <c r="E13" s="31">
        <f>SUM(E9:E12)</f>
        <v>0</v>
      </c>
      <c r="F13" s="3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3"/>
      <c r="B14" s="9"/>
      <c r="C14" s="34"/>
      <c r="D14" s="34"/>
      <c r="E14" s="34"/>
      <c r="F14" s="34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5" t="s">
        <v>20</v>
      </c>
      <c r="B15" s="17" t="s">
        <v>12</v>
      </c>
      <c r="C15" s="18"/>
      <c r="D15" s="19"/>
      <c r="E15" s="20">
        <f>IF(SUM(E16:E19)&lt;20,SUM(E16:E19),20)</f>
        <v>0</v>
      </c>
      <c r="F15" s="36">
        <v>20.0</v>
      </c>
      <c r="G15" s="2" t="s">
        <v>15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2" t="s">
        <v>21</v>
      </c>
      <c r="B16" s="23"/>
      <c r="C16" s="24" t="s">
        <v>22</v>
      </c>
      <c r="D16" s="25">
        <v>1.0</v>
      </c>
      <c r="E16" s="25">
        <f t="shared" ref="E16:E19" si="2">B16*D16</f>
        <v>0</v>
      </c>
      <c r="F16" s="26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22" t="s">
        <v>23</v>
      </c>
      <c r="B17" s="23"/>
      <c r="C17" s="24" t="s">
        <v>22</v>
      </c>
      <c r="D17" s="25">
        <v>3.0</v>
      </c>
      <c r="E17" s="25">
        <f t="shared" si="2"/>
        <v>0</v>
      </c>
      <c r="F17" s="26"/>
      <c r="G17" s="3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2" t="s">
        <v>24</v>
      </c>
      <c r="B18" s="23"/>
      <c r="C18" s="24" t="s">
        <v>22</v>
      </c>
      <c r="D18" s="25">
        <v>5.0</v>
      </c>
      <c r="E18" s="25">
        <f t="shared" si="2"/>
        <v>0</v>
      </c>
      <c r="F18" s="26"/>
      <c r="G18" s="2" t="s">
        <v>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8" t="s">
        <v>25</v>
      </c>
      <c r="B19" s="23"/>
      <c r="C19" s="24" t="s">
        <v>22</v>
      </c>
      <c r="D19" s="25">
        <v>0.5</v>
      </c>
      <c r="E19" s="25">
        <f t="shared" si="2"/>
        <v>0</v>
      </c>
      <c r="F19" s="28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29" t="s">
        <v>19</v>
      </c>
      <c r="B20" s="30"/>
      <c r="C20" s="31"/>
      <c r="D20" s="31"/>
      <c r="E20" s="31">
        <f>SUM(E16:E19)</f>
        <v>0</v>
      </c>
      <c r="F20" s="3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3"/>
      <c r="B21" s="9"/>
      <c r="C21" s="34"/>
      <c r="D21" s="34"/>
      <c r="E21" s="34"/>
      <c r="F21" s="34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5" t="s">
        <v>26</v>
      </c>
      <c r="B22" s="17" t="s">
        <v>12</v>
      </c>
      <c r="C22" s="18"/>
      <c r="D22" s="19"/>
      <c r="E22" s="20">
        <f>IF(SUM(E23:E32)&lt;30,SUM(E23:E32),30)</f>
        <v>0</v>
      </c>
      <c r="F22" s="36">
        <v>30.0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2" t="s">
        <v>27</v>
      </c>
      <c r="B23" s="23"/>
      <c r="C23" s="24" t="s">
        <v>5</v>
      </c>
      <c r="D23" s="25">
        <v>0.5</v>
      </c>
      <c r="E23" s="25">
        <f t="shared" ref="E23:E32" si="3">B23*D23</f>
        <v>0</v>
      </c>
      <c r="F23" s="26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2" t="s">
        <v>28</v>
      </c>
      <c r="B24" s="23"/>
      <c r="C24" s="24" t="s">
        <v>5</v>
      </c>
      <c r="D24" s="25">
        <v>0.5</v>
      </c>
      <c r="E24" s="25">
        <f t="shared" si="3"/>
        <v>0</v>
      </c>
      <c r="F24" s="26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2" t="s">
        <v>29</v>
      </c>
      <c r="B25" s="23"/>
      <c r="C25" s="24" t="s">
        <v>30</v>
      </c>
      <c r="D25" s="25">
        <v>1.5</v>
      </c>
      <c r="E25" s="25">
        <f t="shared" si="3"/>
        <v>0</v>
      </c>
      <c r="F25" s="26"/>
      <c r="G25" s="2" t="s">
        <v>15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2" t="s">
        <v>31</v>
      </c>
      <c r="B26" s="23"/>
      <c r="C26" s="24" t="s">
        <v>30</v>
      </c>
      <c r="D26" s="25">
        <v>1.5</v>
      </c>
      <c r="E26" s="25">
        <f t="shared" si="3"/>
        <v>0</v>
      </c>
      <c r="F26" s="26"/>
      <c r="G26" s="2" t="s">
        <v>15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2" t="s">
        <v>32</v>
      </c>
      <c r="B27" s="23"/>
      <c r="C27" s="24" t="s">
        <v>30</v>
      </c>
      <c r="D27" s="25">
        <v>1.5</v>
      </c>
      <c r="E27" s="25">
        <f t="shared" si="3"/>
        <v>0</v>
      </c>
      <c r="F27" s="26"/>
      <c r="G27" s="2" t="s">
        <v>15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2" t="s">
        <v>33</v>
      </c>
      <c r="B28" s="23"/>
      <c r="C28" s="24" t="s">
        <v>34</v>
      </c>
      <c r="D28" s="25">
        <v>2.0</v>
      </c>
      <c r="E28" s="25">
        <f t="shared" si="3"/>
        <v>0</v>
      </c>
      <c r="F28" s="26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22" t="s">
        <v>35</v>
      </c>
      <c r="B29" s="23"/>
      <c r="C29" s="24" t="s">
        <v>34</v>
      </c>
      <c r="D29" s="25">
        <v>2.5</v>
      </c>
      <c r="E29" s="25">
        <f t="shared" si="3"/>
        <v>0</v>
      </c>
      <c r="F29" s="26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2" t="s">
        <v>36</v>
      </c>
      <c r="B30" s="23"/>
      <c r="C30" s="24" t="s">
        <v>34</v>
      </c>
      <c r="D30" s="25">
        <v>3.0</v>
      </c>
      <c r="E30" s="25">
        <f t="shared" si="3"/>
        <v>0</v>
      </c>
      <c r="F30" s="26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2" t="s">
        <v>37</v>
      </c>
      <c r="B31" s="23"/>
      <c r="C31" s="24" t="s">
        <v>5</v>
      </c>
      <c r="D31" s="25">
        <v>0.5</v>
      </c>
      <c r="E31" s="25">
        <f t="shared" si="3"/>
        <v>0</v>
      </c>
      <c r="F31" s="26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2" t="s">
        <v>38</v>
      </c>
      <c r="B32" s="23"/>
      <c r="C32" s="24" t="s">
        <v>5</v>
      </c>
      <c r="D32" s="25">
        <v>0.2</v>
      </c>
      <c r="E32" s="25">
        <f t="shared" si="3"/>
        <v>0</v>
      </c>
      <c r="F32" s="28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29" t="s">
        <v>19</v>
      </c>
      <c r="B33" s="30"/>
      <c r="C33" s="31"/>
      <c r="D33" s="31"/>
      <c r="E33" s="31">
        <f>SUM(E23:E32)</f>
        <v>0</v>
      </c>
      <c r="F33" s="3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3"/>
      <c r="B34" s="9"/>
      <c r="C34" s="34"/>
      <c r="D34" s="34"/>
      <c r="E34" s="34"/>
      <c r="F34" s="34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5" t="s">
        <v>39</v>
      </c>
      <c r="B35" s="17" t="s">
        <v>12</v>
      </c>
      <c r="C35" s="18"/>
      <c r="D35" s="19"/>
      <c r="E35" s="20">
        <f>IF(SUM(E36:E44)&lt;30,SUM(E36:E44),30)</f>
        <v>0</v>
      </c>
      <c r="F35" s="21">
        <v>30.0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2" t="s">
        <v>40</v>
      </c>
      <c r="B36" s="23"/>
      <c r="C36" s="24" t="s">
        <v>41</v>
      </c>
      <c r="D36" s="25">
        <v>2.0</v>
      </c>
      <c r="E36" s="25">
        <f t="shared" ref="E36:E44" si="4">B36*D36</f>
        <v>0</v>
      </c>
      <c r="F36" s="26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2" t="s">
        <v>42</v>
      </c>
      <c r="B37" s="23"/>
      <c r="C37" s="24" t="s">
        <v>43</v>
      </c>
      <c r="D37" s="25">
        <v>4.0</v>
      </c>
      <c r="E37" s="25">
        <f t="shared" si="4"/>
        <v>0</v>
      </c>
      <c r="F37" s="26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2" t="s">
        <v>44</v>
      </c>
      <c r="B38" s="23"/>
      <c r="C38" s="24" t="s">
        <v>45</v>
      </c>
      <c r="D38" s="25">
        <v>2.0</v>
      </c>
      <c r="E38" s="25">
        <f t="shared" si="4"/>
        <v>0</v>
      </c>
      <c r="F38" s="26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2" t="s">
        <v>46</v>
      </c>
      <c r="B39" s="23"/>
      <c r="C39" s="24" t="s">
        <v>47</v>
      </c>
      <c r="D39" s="25">
        <v>1.0</v>
      </c>
      <c r="E39" s="25">
        <f t="shared" si="4"/>
        <v>0</v>
      </c>
      <c r="F39" s="26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2" t="s">
        <v>48</v>
      </c>
      <c r="B40" s="23"/>
      <c r="C40" s="24" t="s">
        <v>43</v>
      </c>
      <c r="D40" s="25">
        <v>2.0</v>
      </c>
      <c r="E40" s="25">
        <f t="shared" si="4"/>
        <v>0</v>
      </c>
      <c r="F40" s="26"/>
      <c r="G40" s="2" t="s">
        <v>15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2" t="s">
        <v>49</v>
      </c>
      <c r="B41" s="23"/>
      <c r="C41" s="24" t="s">
        <v>43</v>
      </c>
      <c r="D41" s="25">
        <v>2.0</v>
      </c>
      <c r="E41" s="25">
        <f t="shared" si="4"/>
        <v>0</v>
      </c>
      <c r="F41" s="26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2" t="s">
        <v>50</v>
      </c>
      <c r="B42" s="23"/>
      <c r="C42" s="24" t="s">
        <v>30</v>
      </c>
      <c r="D42" s="25">
        <v>1.0</v>
      </c>
      <c r="E42" s="25">
        <f t="shared" si="4"/>
        <v>0</v>
      </c>
      <c r="F42" s="26"/>
      <c r="G42" s="2" t="s">
        <v>15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2" t="s">
        <v>51</v>
      </c>
      <c r="B43" s="23"/>
      <c r="C43" s="24" t="s">
        <v>30</v>
      </c>
      <c r="D43" s="25">
        <v>1.0</v>
      </c>
      <c r="E43" s="25">
        <f t="shared" si="4"/>
        <v>0</v>
      </c>
      <c r="F43" s="26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2" t="s">
        <v>52</v>
      </c>
      <c r="B44" s="23"/>
      <c r="C44" s="24" t="s">
        <v>30</v>
      </c>
      <c r="D44" s="25">
        <v>1.0</v>
      </c>
      <c r="E44" s="25">
        <f t="shared" si="4"/>
        <v>0</v>
      </c>
      <c r="F44" s="28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29" t="s">
        <v>19</v>
      </c>
      <c r="B45" s="30"/>
      <c r="C45" s="31"/>
      <c r="D45" s="31"/>
      <c r="E45" s="31">
        <f>SUM(E36:E44)</f>
        <v>0</v>
      </c>
      <c r="F45" s="3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3"/>
      <c r="B46" s="9"/>
      <c r="C46" s="34"/>
      <c r="D46" s="34"/>
      <c r="E46" s="34"/>
      <c r="F46" s="34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5" t="s">
        <v>53</v>
      </c>
      <c r="B47" s="17" t="s">
        <v>12</v>
      </c>
      <c r="C47" s="18"/>
      <c r="D47" s="19"/>
      <c r="E47" s="20">
        <f>IF(SUM(E48:E53)&lt;10,SUM(E48:E53),10)</f>
        <v>0</v>
      </c>
      <c r="F47" s="21">
        <v>10.0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2" t="s">
        <v>54</v>
      </c>
      <c r="B48" s="23"/>
      <c r="C48" s="24" t="s">
        <v>14</v>
      </c>
      <c r="D48" s="25">
        <v>2.5</v>
      </c>
      <c r="E48" s="25">
        <f t="shared" ref="E48:E53" si="5">B48*D48</f>
        <v>0</v>
      </c>
      <c r="F48" s="26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2" t="s">
        <v>55</v>
      </c>
      <c r="B49" s="23"/>
      <c r="C49" s="24" t="s">
        <v>14</v>
      </c>
      <c r="D49" s="25">
        <v>2.0</v>
      </c>
      <c r="E49" s="25">
        <f t="shared" si="5"/>
        <v>0</v>
      </c>
      <c r="F49" s="26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2" t="s">
        <v>56</v>
      </c>
      <c r="B50" s="23"/>
      <c r="C50" s="24" t="s">
        <v>14</v>
      </c>
      <c r="D50" s="25">
        <v>1.5</v>
      </c>
      <c r="E50" s="25">
        <f t="shared" si="5"/>
        <v>0</v>
      </c>
      <c r="F50" s="26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2" t="s">
        <v>57</v>
      </c>
      <c r="B51" s="23"/>
      <c r="C51" s="24" t="s">
        <v>14</v>
      </c>
      <c r="D51" s="25">
        <v>1.0</v>
      </c>
      <c r="E51" s="25">
        <f t="shared" si="5"/>
        <v>0</v>
      </c>
      <c r="F51" s="26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2" t="s">
        <v>58</v>
      </c>
      <c r="B52" s="23"/>
      <c r="C52" s="24" t="s">
        <v>14</v>
      </c>
      <c r="D52" s="25">
        <v>1.0</v>
      </c>
      <c r="E52" s="25">
        <f t="shared" si="5"/>
        <v>0</v>
      </c>
      <c r="F52" s="26"/>
      <c r="G52" s="2" t="s">
        <v>15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2" t="s">
        <v>59</v>
      </c>
      <c r="B53" s="23"/>
      <c r="C53" s="24" t="s">
        <v>14</v>
      </c>
      <c r="D53" s="25">
        <v>1.0</v>
      </c>
      <c r="E53" s="25">
        <f t="shared" si="5"/>
        <v>0</v>
      </c>
      <c r="F53" s="28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29" t="s">
        <v>19</v>
      </c>
      <c r="B54" s="30"/>
      <c r="C54" s="31"/>
      <c r="D54" s="31"/>
      <c r="E54" s="31">
        <f>SUM(E48:E53)</f>
        <v>0</v>
      </c>
      <c r="F54" s="3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3"/>
      <c r="B55" s="9"/>
      <c r="C55" s="34"/>
      <c r="D55" s="34"/>
      <c r="E55" s="34"/>
      <c r="F55" s="34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5" t="s">
        <v>60</v>
      </c>
      <c r="B56" s="17" t="s">
        <v>12</v>
      </c>
      <c r="C56" s="18"/>
      <c r="D56" s="19"/>
      <c r="E56" s="20">
        <f>IF(SUM(E57:E61)&lt;10,SUM(E57:E61),10)</f>
        <v>0</v>
      </c>
      <c r="F56" s="21">
        <v>10.0</v>
      </c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2" t="s">
        <v>61</v>
      </c>
      <c r="B57" s="23"/>
      <c r="C57" s="24" t="s">
        <v>62</v>
      </c>
      <c r="D57" s="25">
        <v>0.3</v>
      </c>
      <c r="E57" s="25">
        <f t="shared" ref="E57:E61" si="6">B57*D57</f>
        <v>0</v>
      </c>
      <c r="F57" s="26"/>
      <c r="G57" s="2" t="s">
        <v>15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2" t="s">
        <v>63</v>
      </c>
      <c r="B58" s="23"/>
      <c r="C58" s="24" t="s">
        <v>62</v>
      </c>
      <c r="D58" s="25">
        <v>0.5</v>
      </c>
      <c r="E58" s="25">
        <f t="shared" si="6"/>
        <v>0</v>
      </c>
      <c r="F58" s="26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2" t="s">
        <v>64</v>
      </c>
      <c r="B59" s="23"/>
      <c r="C59" s="24" t="s">
        <v>65</v>
      </c>
      <c r="D59" s="25">
        <v>1.0</v>
      </c>
      <c r="E59" s="25">
        <f t="shared" si="6"/>
        <v>0</v>
      </c>
      <c r="F59" s="26"/>
      <c r="G59" s="2" t="s">
        <v>15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2" t="s">
        <v>66</v>
      </c>
      <c r="B60" s="23"/>
      <c r="C60" s="24" t="s">
        <v>62</v>
      </c>
      <c r="D60" s="25">
        <v>0.3</v>
      </c>
      <c r="E60" s="25">
        <f t="shared" si="6"/>
        <v>0</v>
      </c>
      <c r="F60" s="26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2" t="s">
        <v>67</v>
      </c>
      <c r="B61" s="23"/>
      <c r="C61" s="24" t="s">
        <v>68</v>
      </c>
      <c r="D61" s="25">
        <v>0.2</v>
      </c>
      <c r="E61" s="25">
        <f t="shared" si="6"/>
        <v>0</v>
      </c>
      <c r="F61" s="28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29" t="s">
        <v>19</v>
      </c>
      <c r="B62" s="30"/>
      <c r="C62" s="31"/>
      <c r="D62" s="31"/>
      <c r="E62" s="31">
        <f>SUM(E57:E61)</f>
        <v>0</v>
      </c>
      <c r="F62" s="3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3"/>
      <c r="B63" s="9"/>
      <c r="C63" s="34"/>
      <c r="D63" s="34"/>
      <c r="E63" s="34"/>
      <c r="F63" s="3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5" t="s">
        <v>69</v>
      </c>
      <c r="B64" s="17" t="s">
        <v>12</v>
      </c>
      <c r="C64" s="18"/>
      <c r="D64" s="19"/>
      <c r="E64" s="20">
        <f>IF(SUM(E65)&lt;10,SUM(E65),10)</f>
        <v>0</v>
      </c>
      <c r="F64" s="21">
        <v>10.0</v>
      </c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22" t="s">
        <v>70</v>
      </c>
      <c r="B65" s="23"/>
      <c r="C65" s="24" t="s">
        <v>22</v>
      </c>
      <c r="D65" s="25">
        <v>10.0</v>
      </c>
      <c r="E65" s="25">
        <f>B65*D65</f>
        <v>0</v>
      </c>
      <c r="F65" s="28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2.0" customHeight="1">
      <c r="A66" s="29" t="s">
        <v>19</v>
      </c>
      <c r="B66" s="30"/>
      <c r="C66" s="31"/>
      <c r="D66" s="31"/>
      <c r="E66" s="31">
        <f>SUM(E65)</f>
        <v>0</v>
      </c>
      <c r="F66" s="3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3"/>
      <c r="B67" s="9"/>
      <c r="C67" s="34"/>
      <c r="D67" s="34"/>
      <c r="E67" s="34"/>
      <c r="F67" s="34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1" t="s">
        <v>71</v>
      </c>
      <c r="B68" s="12" t="s">
        <v>4</v>
      </c>
      <c r="C68" s="15" t="s">
        <v>5</v>
      </c>
      <c r="D68" s="14" t="s">
        <v>6</v>
      </c>
      <c r="E68" s="14" t="s">
        <v>7</v>
      </c>
      <c r="F68" s="13" t="s">
        <v>10</v>
      </c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5" t="s">
        <v>72</v>
      </c>
      <c r="B69" s="17" t="s">
        <v>73</v>
      </c>
      <c r="C69" s="18"/>
      <c r="D69" s="19"/>
      <c r="E69" s="20">
        <f>IF(SUM(E70:E72)&lt;30,SUM(E70:E72),30)</f>
        <v>0</v>
      </c>
      <c r="F69" s="21">
        <v>30.0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2" t="s">
        <v>74</v>
      </c>
      <c r="B70" s="23"/>
      <c r="C70" s="24" t="s">
        <v>75</v>
      </c>
      <c r="D70" s="25">
        <v>0.5</v>
      </c>
      <c r="E70" s="25">
        <f t="shared" ref="E70:E72" si="7">B70*D70</f>
        <v>0</v>
      </c>
      <c r="F70" s="26"/>
      <c r="G70" s="2" t="s">
        <v>15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7" t="s">
        <v>76</v>
      </c>
      <c r="B71" s="23"/>
      <c r="C71" s="24" t="s">
        <v>75</v>
      </c>
      <c r="D71" s="25">
        <v>0.5</v>
      </c>
      <c r="E71" s="25">
        <f t="shared" si="7"/>
        <v>0</v>
      </c>
      <c r="F71" s="26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27" t="s">
        <v>77</v>
      </c>
      <c r="B72" s="23"/>
      <c r="C72" s="24" t="s">
        <v>78</v>
      </c>
      <c r="D72" s="25">
        <v>0.5</v>
      </c>
      <c r="E72" s="25">
        <f t="shared" si="7"/>
        <v>0</v>
      </c>
      <c r="F72" s="28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29" t="s">
        <v>19</v>
      </c>
      <c r="B73" s="30"/>
      <c r="C73" s="31"/>
      <c r="D73" s="31"/>
      <c r="E73" s="31">
        <f>SUM(E70:E72)</f>
        <v>0</v>
      </c>
      <c r="F73" s="3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3"/>
      <c r="B74" s="9"/>
      <c r="C74" s="34"/>
      <c r="D74" s="34"/>
      <c r="E74" s="34"/>
      <c r="F74" s="34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1" t="s">
        <v>79</v>
      </c>
      <c r="B75" s="17" t="s">
        <v>73</v>
      </c>
      <c r="C75" s="18"/>
      <c r="D75" s="19"/>
      <c r="E75" s="20">
        <f>IF(SUM(E76:E78)&lt;10,SUM(E76:E78),10)</f>
        <v>0</v>
      </c>
      <c r="F75" s="21">
        <v>10.0</v>
      </c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2" t="s">
        <v>80</v>
      </c>
      <c r="B76" s="23"/>
      <c r="C76" s="24" t="s">
        <v>5</v>
      </c>
      <c r="D76" s="25">
        <v>2.5</v>
      </c>
      <c r="E76" s="25">
        <f t="shared" ref="E76:E78" si="8">B76*D76</f>
        <v>0</v>
      </c>
      <c r="F76" s="26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2" t="s">
        <v>81</v>
      </c>
      <c r="B77" s="23"/>
      <c r="C77" s="24" t="s">
        <v>5</v>
      </c>
      <c r="D77" s="25">
        <v>5.0</v>
      </c>
      <c r="E77" s="25">
        <f t="shared" si="8"/>
        <v>0</v>
      </c>
      <c r="F77" s="26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27" t="s">
        <v>82</v>
      </c>
      <c r="B78" s="23"/>
      <c r="C78" s="24" t="s">
        <v>83</v>
      </c>
      <c r="D78" s="25">
        <v>10.0</v>
      </c>
      <c r="E78" s="25">
        <f t="shared" si="8"/>
        <v>0</v>
      </c>
      <c r="F78" s="28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29" t="s">
        <v>19</v>
      </c>
      <c r="B79" s="30"/>
      <c r="C79" s="31"/>
      <c r="D79" s="31"/>
      <c r="E79" s="31">
        <f>SUM(E76:E78)</f>
        <v>0</v>
      </c>
      <c r="F79" s="3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3"/>
      <c r="B80" s="9"/>
      <c r="C80" s="34"/>
      <c r="D80" s="34"/>
      <c r="E80" s="34"/>
      <c r="F80" s="34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5" t="s">
        <v>84</v>
      </c>
      <c r="B81" s="17" t="s">
        <v>73</v>
      </c>
      <c r="C81" s="18"/>
      <c r="D81" s="19"/>
      <c r="E81" s="20">
        <f>IF(SUM(E82:E83)&lt;20,SUM(E82:E83),20)</f>
        <v>0</v>
      </c>
      <c r="F81" s="21">
        <v>20.0</v>
      </c>
      <c r="G81" s="2" t="s">
        <v>15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2" t="s">
        <v>85</v>
      </c>
      <c r="B82" s="23"/>
      <c r="C82" s="24" t="s">
        <v>75</v>
      </c>
      <c r="D82" s="25">
        <v>1.0</v>
      </c>
      <c r="E82" s="25">
        <f t="shared" ref="E82:E83" si="9">B82*D82</f>
        <v>0</v>
      </c>
      <c r="F82" s="26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27" t="s">
        <v>86</v>
      </c>
      <c r="B83" s="23"/>
      <c r="C83" s="24" t="s">
        <v>75</v>
      </c>
      <c r="D83" s="25">
        <v>1.0</v>
      </c>
      <c r="E83" s="25">
        <f t="shared" si="9"/>
        <v>0</v>
      </c>
      <c r="F83" s="28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29" t="s">
        <v>19</v>
      </c>
      <c r="B84" s="30"/>
      <c r="C84" s="31"/>
      <c r="D84" s="31"/>
      <c r="E84" s="31">
        <f>SUM(E82:E83)</f>
        <v>0</v>
      </c>
      <c r="F84" s="3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3"/>
      <c r="B85" s="9"/>
      <c r="C85" s="34"/>
      <c r="D85" s="34"/>
      <c r="E85" s="34"/>
      <c r="F85" s="34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5" t="s">
        <v>87</v>
      </c>
      <c r="B86" s="17" t="s">
        <v>73</v>
      </c>
      <c r="C86" s="18"/>
      <c r="D86" s="19"/>
      <c r="E86" s="20">
        <f>IF(SUM(E87:E88)&lt;30,SUM(E87:E88),30)</f>
        <v>0</v>
      </c>
      <c r="F86" s="21">
        <v>30.0</v>
      </c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2" t="s">
        <v>88</v>
      </c>
      <c r="B87" s="23"/>
      <c r="C87" s="24" t="s">
        <v>30</v>
      </c>
      <c r="D87" s="25">
        <v>2.0</v>
      </c>
      <c r="E87" s="25">
        <f t="shared" ref="E87:E88" si="10">B87*D87</f>
        <v>0</v>
      </c>
      <c r="F87" s="26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2" t="s">
        <v>89</v>
      </c>
      <c r="B88" s="23"/>
      <c r="C88" s="24" t="s">
        <v>30</v>
      </c>
      <c r="D88" s="25">
        <v>1.0</v>
      </c>
      <c r="E88" s="25">
        <f t="shared" si="10"/>
        <v>0</v>
      </c>
      <c r="F88" s="28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29" t="s">
        <v>19</v>
      </c>
      <c r="B89" s="30"/>
      <c r="C89" s="31"/>
      <c r="D89" s="31"/>
      <c r="E89" s="31">
        <f>SUM(E87:E88)</f>
        <v>0</v>
      </c>
      <c r="F89" s="3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3"/>
      <c r="B90" s="9"/>
      <c r="C90" s="34"/>
      <c r="D90" s="34"/>
      <c r="E90" s="34"/>
      <c r="F90" s="3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5" t="s">
        <v>90</v>
      </c>
      <c r="B91" s="17" t="s">
        <v>73</v>
      </c>
      <c r="C91" s="18"/>
      <c r="D91" s="19"/>
      <c r="E91" s="20">
        <f>IF(SUM(E92:E93)&lt;20,SUM(E92:E93),20)</f>
        <v>0</v>
      </c>
      <c r="F91" s="21">
        <v>20.0</v>
      </c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2" t="s">
        <v>91</v>
      </c>
      <c r="B92" s="23"/>
      <c r="C92" s="24" t="s">
        <v>30</v>
      </c>
      <c r="D92" s="25">
        <v>2.0</v>
      </c>
      <c r="E92" s="25">
        <f t="shared" ref="E92:E93" si="11">B92*D92</f>
        <v>0</v>
      </c>
      <c r="F92" s="26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2" t="s">
        <v>92</v>
      </c>
      <c r="B93" s="23"/>
      <c r="C93" s="24" t="s">
        <v>30</v>
      </c>
      <c r="D93" s="25">
        <v>1.0</v>
      </c>
      <c r="E93" s="25">
        <f t="shared" si="11"/>
        <v>0</v>
      </c>
      <c r="F93" s="28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29" t="s">
        <v>19</v>
      </c>
      <c r="B94" s="30"/>
      <c r="C94" s="31"/>
      <c r="D94" s="31"/>
      <c r="E94" s="31">
        <f>SUM(E92:E93)</f>
        <v>0</v>
      </c>
      <c r="F94" s="3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3"/>
      <c r="B95" s="9"/>
      <c r="C95" s="34"/>
      <c r="D95" s="34"/>
      <c r="E95" s="34"/>
      <c r="F95" s="34"/>
      <c r="G95" s="42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5.75" customHeight="1">
      <c r="A96" s="41" t="s">
        <v>93</v>
      </c>
      <c r="B96" s="17" t="s">
        <v>73</v>
      </c>
      <c r="C96" s="18"/>
      <c r="D96" s="19"/>
      <c r="E96" s="44">
        <f>IF(SUM(E97:E98)&lt;20,SUM(E97:E98),20)</f>
        <v>0</v>
      </c>
      <c r="F96" s="21">
        <v>20.0</v>
      </c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2" t="s">
        <v>94</v>
      </c>
      <c r="B97" s="23"/>
      <c r="C97" s="24" t="s">
        <v>95</v>
      </c>
      <c r="D97" s="25">
        <v>1.0</v>
      </c>
      <c r="E97" s="25">
        <f t="shared" ref="E97:E98" si="12">B97*D97</f>
        <v>0</v>
      </c>
      <c r="F97" s="26"/>
      <c r="G97" s="2" t="s">
        <v>15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27" t="s">
        <v>96</v>
      </c>
      <c r="B98" s="23"/>
      <c r="C98" s="24" t="s">
        <v>95</v>
      </c>
      <c r="D98" s="25">
        <v>0.5</v>
      </c>
      <c r="E98" s="25">
        <f t="shared" si="12"/>
        <v>0</v>
      </c>
      <c r="F98" s="28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29" t="s">
        <v>19</v>
      </c>
      <c r="B99" s="30"/>
      <c r="C99" s="31"/>
      <c r="D99" s="31"/>
      <c r="E99" s="31">
        <f>SUM(E97:E98)</f>
        <v>0</v>
      </c>
      <c r="F99" s="4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3"/>
      <c r="B100" s="9"/>
      <c r="C100" s="34"/>
      <c r="D100" s="34"/>
      <c r="E100" s="34"/>
      <c r="F100" s="34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5" t="s">
        <v>97</v>
      </c>
      <c r="B101" s="17" t="s">
        <v>73</v>
      </c>
      <c r="C101" s="18"/>
      <c r="D101" s="19"/>
      <c r="E101" s="20">
        <f>IF(SUM(E102)&lt;10,SUM(E102),10)</f>
        <v>0</v>
      </c>
      <c r="F101" s="21">
        <v>10.0</v>
      </c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27" t="s">
        <v>98</v>
      </c>
      <c r="B102" s="23"/>
      <c r="C102" s="24" t="s">
        <v>22</v>
      </c>
      <c r="D102" s="25">
        <v>10.0</v>
      </c>
      <c r="E102" s="25">
        <f>B102*D102</f>
        <v>0</v>
      </c>
      <c r="F102" s="2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29" t="s">
        <v>19</v>
      </c>
      <c r="B103" s="30"/>
      <c r="C103" s="31"/>
      <c r="D103" s="31"/>
      <c r="E103" s="31">
        <f>SUM(E102)</f>
        <v>0</v>
      </c>
      <c r="F103" s="3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3"/>
      <c r="B104" s="9"/>
      <c r="C104" s="34"/>
      <c r="D104" s="34"/>
      <c r="E104" s="34"/>
      <c r="F104" s="46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1" t="s">
        <v>99</v>
      </c>
      <c r="B105" s="12" t="s">
        <v>4</v>
      </c>
      <c r="C105" s="15" t="s">
        <v>5</v>
      </c>
      <c r="D105" s="14" t="s">
        <v>6</v>
      </c>
      <c r="E105" s="14" t="s">
        <v>7</v>
      </c>
      <c r="F105" s="13" t="s">
        <v>10</v>
      </c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5" t="s">
        <v>100</v>
      </c>
      <c r="B106" s="17" t="s">
        <v>101</v>
      </c>
      <c r="C106" s="18"/>
      <c r="D106" s="19"/>
      <c r="E106" s="20">
        <f>IF(SUM(E107:E108)&lt;10,SUM(E107:E108),10)</f>
        <v>0</v>
      </c>
      <c r="F106" s="21">
        <v>10.0</v>
      </c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2" t="s">
        <v>102</v>
      </c>
      <c r="B107" s="23"/>
      <c r="C107" s="24" t="s">
        <v>68</v>
      </c>
      <c r="D107" s="25">
        <v>5.0</v>
      </c>
      <c r="E107" s="25">
        <f t="shared" ref="E107:E108" si="13">B107*D107</f>
        <v>0</v>
      </c>
      <c r="F107" s="26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2" t="s">
        <v>103</v>
      </c>
      <c r="B108" s="23"/>
      <c r="C108" s="24" t="s">
        <v>68</v>
      </c>
      <c r="D108" s="25">
        <v>5.0</v>
      </c>
      <c r="E108" s="25">
        <f t="shared" si="13"/>
        <v>0</v>
      </c>
      <c r="F108" s="28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9" t="s">
        <v>19</v>
      </c>
      <c r="B109" s="30"/>
      <c r="C109" s="31"/>
      <c r="D109" s="31"/>
      <c r="E109" s="31">
        <f>SUM(E107:E108)</f>
        <v>0</v>
      </c>
      <c r="F109" s="3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3"/>
      <c r="B110" s="9"/>
      <c r="C110" s="34"/>
      <c r="D110" s="34"/>
      <c r="E110" s="34"/>
      <c r="F110" s="34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5" t="s">
        <v>104</v>
      </c>
      <c r="B111" s="17" t="s">
        <v>101</v>
      </c>
      <c r="C111" s="18"/>
      <c r="D111" s="19"/>
      <c r="E111" s="20">
        <f>IF(SUM(E112:E120)&lt;30,SUM(E112:E120),30)</f>
        <v>0</v>
      </c>
      <c r="F111" s="21">
        <v>30.0</v>
      </c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2" t="s">
        <v>105</v>
      </c>
      <c r="B112" s="23"/>
      <c r="C112" s="24" t="s">
        <v>30</v>
      </c>
      <c r="D112" s="25">
        <v>1.0</v>
      </c>
      <c r="E112" s="25">
        <f t="shared" ref="E112:E120" si="14">B112*D112</f>
        <v>0</v>
      </c>
      <c r="F112" s="26"/>
      <c r="G112" s="2" t="s">
        <v>15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7" t="s">
        <v>106</v>
      </c>
      <c r="B113" s="23"/>
      <c r="C113" s="24" t="s">
        <v>30</v>
      </c>
      <c r="D113" s="25">
        <v>1.0</v>
      </c>
      <c r="E113" s="25">
        <f t="shared" si="14"/>
        <v>0</v>
      </c>
      <c r="F113" s="26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2" t="s">
        <v>107</v>
      </c>
      <c r="B114" s="23"/>
      <c r="C114" s="24" t="s">
        <v>5</v>
      </c>
      <c r="D114" s="25">
        <v>0.5</v>
      </c>
      <c r="E114" s="25">
        <f t="shared" si="14"/>
        <v>0</v>
      </c>
      <c r="F114" s="26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7" t="s">
        <v>108</v>
      </c>
      <c r="B115" s="23"/>
      <c r="C115" s="24" t="s">
        <v>109</v>
      </c>
      <c r="D115" s="25">
        <v>1.5</v>
      </c>
      <c r="E115" s="25">
        <f t="shared" si="14"/>
        <v>0</v>
      </c>
      <c r="F115" s="26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2" t="s">
        <v>110</v>
      </c>
      <c r="B116" s="23"/>
      <c r="C116" s="24" t="s">
        <v>5</v>
      </c>
      <c r="D116" s="25">
        <v>6.0</v>
      </c>
      <c r="E116" s="25">
        <f t="shared" si="14"/>
        <v>0</v>
      </c>
      <c r="F116" s="26"/>
      <c r="G116" s="2" t="s">
        <v>15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2" t="s">
        <v>111</v>
      </c>
      <c r="B117" s="23"/>
      <c r="C117" s="24" t="s">
        <v>62</v>
      </c>
      <c r="D117" s="25">
        <v>1.0</v>
      </c>
      <c r="E117" s="25">
        <f t="shared" si="14"/>
        <v>0</v>
      </c>
      <c r="F117" s="26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2" t="s">
        <v>112</v>
      </c>
      <c r="B118" s="23"/>
      <c r="C118" s="24" t="s">
        <v>113</v>
      </c>
      <c r="D118" s="25">
        <v>1.0</v>
      </c>
      <c r="E118" s="25">
        <f t="shared" si="14"/>
        <v>0</v>
      </c>
      <c r="F118" s="26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2" t="s">
        <v>114</v>
      </c>
      <c r="B119" s="23"/>
      <c r="C119" s="24" t="s">
        <v>30</v>
      </c>
      <c r="D119" s="25">
        <v>0.5</v>
      </c>
      <c r="E119" s="25">
        <f t="shared" si="14"/>
        <v>0</v>
      </c>
      <c r="F119" s="26"/>
      <c r="G119" s="2" t="s">
        <v>15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2" t="s">
        <v>115</v>
      </c>
      <c r="B120" s="23"/>
      <c r="C120" s="24" t="s">
        <v>116</v>
      </c>
      <c r="D120" s="25">
        <v>0.5</v>
      </c>
      <c r="E120" s="25">
        <f t="shared" si="14"/>
        <v>0</v>
      </c>
      <c r="F120" s="28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9" t="s">
        <v>19</v>
      </c>
      <c r="B121" s="30"/>
      <c r="C121" s="31"/>
      <c r="D121" s="31"/>
      <c r="E121" s="31">
        <f>SUM(E112:E120)</f>
        <v>0</v>
      </c>
      <c r="F121" s="3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3"/>
      <c r="B122" s="9"/>
      <c r="C122" s="34"/>
      <c r="D122" s="2"/>
      <c r="E122" s="2"/>
      <c r="F122" s="39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5" t="s">
        <v>117</v>
      </c>
      <c r="B123" s="17" t="s">
        <v>101</v>
      </c>
      <c r="C123" s="18"/>
      <c r="D123" s="19"/>
      <c r="E123" s="20">
        <f>IF(SUM(E124:E130)&lt;30,SUM(E124:E130),30)</f>
        <v>0</v>
      </c>
      <c r="F123" s="21">
        <v>30.0</v>
      </c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2" t="s">
        <v>118</v>
      </c>
      <c r="B124" s="23"/>
      <c r="C124" s="24" t="s">
        <v>30</v>
      </c>
      <c r="D124" s="25">
        <v>2.0</v>
      </c>
      <c r="E124" s="25">
        <f t="shared" ref="E124:E130" si="15">B124*D124</f>
        <v>0</v>
      </c>
      <c r="F124" s="26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2" t="s">
        <v>119</v>
      </c>
      <c r="B125" s="23"/>
      <c r="C125" s="24" t="s">
        <v>30</v>
      </c>
      <c r="D125" s="25">
        <v>1.0</v>
      </c>
      <c r="E125" s="25">
        <f t="shared" si="15"/>
        <v>0</v>
      </c>
      <c r="F125" s="26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2" t="s">
        <v>120</v>
      </c>
      <c r="B126" s="23"/>
      <c r="C126" s="24" t="s">
        <v>30</v>
      </c>
      <c r="D126" s="25">
        <v>2.0</v>
      </c>
      <c r="E126" s="25">
        <f t="shared" si="15"/>
        <v>0</v>
      </c>
      <c r="F126" s="26"/>
      <c r="G126" s="2" t="s">
        <v>15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2" t="s">
        <v>121</v>
      </c>
      <c r="B127" s="23"/>
      <c r="C127" s="24" t="s">
        <v>30</v>
      </c>
      <c r="D127" s="25">
        <v>1.0</v>
      </c>
      <c r="E127" s="25">
        <f t="shared" si="15"/>
        <v>0</v>
      </c>
      <c r="F127" s="26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2" t="s">
        <v>122</v>
      </c>
      <c r="B128" s="23"/>
      <c r="C128" s="24" t="s">
        <v>75</v>
      </c>
      <c r="D128" s="25">
        <v>1.0</v>
      </c>
      <c r="E128" s="25">
        <f t="shared" si="15"/>
        <v>0</v>
      </c>
      <c r="F128" s="26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2" t="s">
        <v>123</v>
      </c>
      <c r="B129" s="23"/>
      <c r="C129" s="24" t="s">
        <v>30</v>
      </c>
      <c r="D129" s="25">
        <v>1.0</v>
      </c>
      <c r="E129" s="25">
        <f t="shared" si="15"/>
        <v>0</v>
      </c>
      <c r="F129" s="26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2" t="s">
        <v>124</v>
      </c>
      <c r="B130" s="23"/>
      <c r="C130" s="24" t="s">
        <v>30</v>
      </c>
      <c r="D130" s="25">
        <v>0.5</v>
      </c>
      <c r="E130" s="25">
        <f t="shared" si="15"/>
        <v>0</v>
      </c>
      <c r="F130" s="28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29" t="s">
        <v>19</v>
      </c>
      <c r="B131" s="30"/>
      <c r="C131" s="31"/>
      <c r="D131" s="31"/>
      <c r="E131" s="31">
        <f>SUM(E124:E130)</f>
        <v>0</v>
      </c>
      <c r="F131" s="3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3"/>
      <c r="B132" s="9"/>
      <c r="C132" s="34"/>
      <c r="D132" s="2"/>
      <c r="E132" s="2"/>
      <c r="F132" s="39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5" t="s">
        <v>125</v>
      </c>
      <c r="B133" s="17" t="s">
        <v>101</v>
      </c>
      <c r="C133" s="18"/>
      <c r="D133" s="19"/>
      <c r="E133" s="20">
        <f>IF(SUM(E134:E138)&lt;20,SUM(E134:E138),20)</f>
        <v>0</v>
      </c>
      <c r="F133" s="21">
        <v>20.0</v>
      </c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2" t="s">
        <v>126</v>
      </c>
      <c r="B134" s="23"/>
      <c r="C134" s="24" t="s">
        <v>30</v>
      </c>
      <c r="D134" s="25">
        <v>1.0</v>
      </c>
      <c r="E134" s="25">
        <f t="shared" ref="E134:E138" si="16">B134*D134</f>
        <v>0</v>
      </c>
      <c r="F134" s="26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2" t="s">
        <v>127</v>
      </c>
      <c r="B135" s="23"/>
      <c r="C135" s="24" t="s">
        <v>30</v>
      </c>
      <c r="D135" s="25">
        <v>1.0</v>
      </c>
      <c r="E135" s="25">
        <f t="shared" si="16"/>
        <v>0</v>
      </c>
      <c r="F135" s="26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2" t="s">
        <v>128</v>
      </c>
      <c r="B136" s="23"/>
      <c r="C136" s="24" t="s">
        <v>30</v>
      </c>
      <c r="D136" s="25">
        <v>2.0</v>
      </c>
      <c r="E136" s="25">
        <f t="shared" si="16"/>
        <v>0</v>
      </c>
      <c r="F136" s="26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2" t="s">
        <v>129</v>
      </c>
      <c r="B137" s="23"/>
      <c r="C137" s="24" t="s">
        <v>30</v>
      </c>
      <c r="D137" s="25">
        <v>1.0</v>
      </c>
      <c r="E137" s="25">
        <f t="shared" si="16"/>
        <v>0</v>
      </c>
      <c r="F137" s="26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2" t="s">
        <v>130</v>
      </c>
      <c r="B138" s="23"/>
      <c r="C138" s="24" t="s">
        <v>113</v>
      </c>
      <c r="D138" s="25">
        <v>1.0</v>
      </c>
      <c r="E138" s="25">
        <f t="shared" si="16"/>
        <v>0</v>
      </c>
      <c r="F138" s="28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29" t="s">
        <v>19</v>
      </c>
      <c r="B139" s="30"/>
      <c r="C139" s="31"/>
      <c r="D139" s="31"/>
      <c r="E139" s="31">
        <f>SUM(E134:E138)</f>
        <v>0</v>
      </c>
      <c r="F139" s="3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3"/>
      <c r="B140" s="9"/>
      <c r="C140" s="34"/>
      <c r="D140" s="2"/>
      <c r="E140" s="2"/>
      <c r="F140" s="39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5" t="s">
        <v>131</v>
      </c>
      <c r="B141" s="17" t="s">
        <v>101</v>
      </c>
      <c r="C141" s="18"/>
      <c r="D141" s="19"/>
      <c r="E141" s="20">
        <f>IF(SUM(E142:E146)&lt;10,SUM(E142:E146),10)</f>
        <v>0</v>
      </c>
      <c r="F141" s="21">
        <v>10.0</v>
      </c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2" t="s">
        <v>132</v>
      </c>
      <c r="B142" s="23"/>
      <c r="C142" s="24" t="s">
        <v>30</v>
      </c>
      <c r="D142" s="25">
        <v>1.0</v>
      </c>
      <c r="E142" s="25">
        <f t="shared" ref="E142:E146" si="17">B142*D142</f>
        <v>0</v>
      </c>
      <c r="F142" s="26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2" t="s">
        <v>133</v>
      </c>
      <c r="B143" s="23"/>
      <c r="C143" s="24" t="s">
        <v>30</v>
      </c>
      <c r="D143" s="25">
        <v>1.0</v>
      </c>
      <c r="E143" s="25">
        <f t="shared" si="17"/>
        <v>0</v>
      </c>
      <c r="F143" s="26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2" t="s">
        <v>134</v>
      </c>
      <c r="B144" s="23"/>
      <c r="C144" s="24" t="s">
        <v>135</v>
      </c>
      <c r="D144" s="25">
        <v>2.0</v>
      </c>
      <c r="E144" s="25">
        <f t="shared" si="17"/>
        <v>0</v>
      </c>
      <c r="F144" s="26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2" t="s">
        <v>136</v>
      </c>
      <c r="B145" s="23"/>
      <c r="C145" s="24" t="s">
        <v>137</v>
      </c>
      <c r="D145" s="25">
        <v>1.0</v>
      </c>
      <c r="E145" s="25">
        <f t="shared" si="17"/>
        <v>0</v>
      </c>
      <c r="F145" s="26"/>
      <c r="G145" s="2" t="s">
        <v>15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7" t="s">
        <v>138</v>
      </c>
      <c r="B146" s="23"/>
      <c r="C146" s="24" t="s">
        <v>75</v>
      </c>
      <c r="D146" s="25">
        <v>2.0</v>
      </c>
      <c r="E146" s="25">
        <f t="shared" si="17"/>
        <v>0</v>
      </c>
      <c r="F146" s="28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29" t="s">
        <v>19</v>
      </c>
      <c r="B147" s="30"/>
      <c r="C147" s="31"/>
      <c r="D147" s="31"/>
      <c r="E147" s="31">
        <f>SUM(E142:E146)</f>
        <v>0</v>
      </c>
      <c r="F147" s="3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3"/>
      <c r="B148" s="9"/>
      <c r="C148" s="34"/>
      <c r="D148" s="2"/>
      <c r="E148" s="2"/>
      <c r="F148" s="39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1" t="s">
        <v>139</v>
      </c>
      <c r="B149" s="17" t="s">
        <v>101</v>
      </c>
      <c r="C149" s="18"/>
      <c r="D149" s="19"/>
      <c r="E149" s="20">
        <f>IF(SUM(E150:E163)&lt;30,SUM(E150:E163),30)</f>
        <v>0</v>
      </c>
      <c r="F149" s="21">
        <v>30.0</v>
      </c>
      <c r="G149" s="2" t="s">
        <v>15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2" t="s">
        <v>140</v>
      </c>
      <c r="B150" s="23"/>
      <c r="C150" s="24" t="s">
        <v>141</v>
      </c>
      <c r="D150" s="25">
        <v>0.3</v>
      </c>
      <c r="E150" s="47">
        <f t="shared" ref="E150:E163" si="18">B150*D150</f>
        <v>0</v>
      </c>
      <c r="F150" s="26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2" t="s">
        <v>142</v>
      </c>
      <c r="B151" s="23"/>
      <c r="C151" s="24" t="s">
        <v>109</v>
      </c>
      <c r="D151" s="25">
        <v>0.5</v>
      </c>
      <c r="E151" s="47">
        <f t="shared" si="18"/>
        <v>0</v>
      </c>
      <c r="F151" s="26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2" t="s">
        <v>143</v>
      </c>
      <c r="B152" s="23"/>
      <c r="C152" s="24" t="s">
        <v>5</v>
      </c>
      <c r="D152" s="25">
        <v>0.3</v>
      </c>
      <c r="E152" s="47">
        <f t="shared" si="18"/>
        <v>0</v>
      </c>
      <c r="F152" s="26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2" t="s">
        <v>144</v>
      </c>
      <c r="B153" s="23"/>
      <c r="C153" s="24" t="s">
        <v>5</v>
      </c>
      <c r="D153" s="25">
        <v>4.0</v>
      </c>
      <c r="E153" s="47">
        <f t="shared" si="18"/>
        <v>0</v>
      </c>
      <c r="F153" s="26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2" t="s">
        <v>145</v>
      </c>
      <c r="B154" s="23"/>
      <c r="C154" s="24" t="s">
        <v>5</v>
      </c>
      <c r="D154" s="25">
        <v>3.0</v>
      </c>
      <c r="E154" s="47">
        <f t="shared" si="18"/>
        <v>0</v>
      </c>
      <c r="F154" s="26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2" t="s">
        <v>146</v>
      </c>
      <c r="B155" s="23"/>
      <c r="C155" s="24" t="s">
        <v>5</v>
      </c>
      <c r="D155" s="25">
        <v>3.0</v>
      </c>
      <c r="E155" s="47">
        <f t="shared" si="18"/>
        <v>0</v>
      </c>
      <c r="F155" s="26"/>
      <c r="G155" s="2" t="s">
        <v>15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2" t="s">
        <v>147</v>
      </c>
      <c r="B156" s="23"/>
      <c r="C156" s="24" t="s">
        <v>148</v>
      </c>
      <c r="D156" s="25">
        <v>0.5</v>
      </c>
      <c r="E156" s="47">
        <f t="shared" si="18"/>
        <v>0</v>
      </c>
      <c r="F156" s="26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2" t="s">
        <v>149</v>
      </c>
      <c r="B157" s="23"/>
      <c r="C157" s="24" t="s">
        <v>150</v>
      </c>
      <c r="D157" s="25">
        <v>3.0</v>
      </c>
      <c r="E157" s="47">
        <f t="shared" si="18"/>
        <v>0</v>
      </c>
      <c r="F157" s="26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2" t="s">
        <v>151</v>
      </c>
      <c r="B158" s="23"/>
      <c r="C158" s="24" t="s">
        <v>152</v>
      </c>
      <c r="D158" s="25">
        <v>1.0</v>
      </c>
      <c r="E158" s="47">
        <f t="shared" si="18"/>
        <v>0</v>
      </c>
      <c r="F158" s="26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2" t="s">
        <v>153</v>
      </c>
      <c r="B159" s="23"/>
      <c r="C159" s="24" t="s">
        <v>5</v>
      </c>
      <c r="D159" s="25">
        <v>0.5</v>
      </c>
      <c r="E159" s="47">
        <f t="shared" si="18"/>
        <v>0</v>
      </c>
      <c r="F159" s="26"/>
      <c r="G159" s="2" t="s">
        <v>15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2" t="s">
        <v>154</v>
      </c>
      <c r="B160" s="23"/>
      <c r="C160" s="24" t="s">
        <v>5</v>
      </c>
      <c r="D160" s="25">
        <v>6.0</v>
      </c>
      <c r="E160" s="47">
        <f t="shared" si="18"/>
        <v>0</v>
      </c>
      <c r="F160" s="26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2" t="s">
        <v>155</v>
      </c>
      <c r="B161" s="23"/>
      <c r="C161" s="24" t="s">
        <v>43</v>
      </c>
      <c r="D161" s="25">
        <v>3.0</v>
      </c>
      <c r="E161" s="47">
        <f t="shared" si="18"/>
        <v>0</v>
      </c>
      <c r="F161" s="26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2" t="s">
        <v>156</v>
      </c>
      <c r="B162" s="23"/>
      <c r="C162" s="24" t="s">
        <v>157</v>
      </c>
      <c r="D162" s="25">
        <v>3.0</v>
      </c>
      <c r="E162" s="47">
        <f t="shared" si="18"/>
        <v>0</v>
      </c>
      <c r="F162" s="26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2" t="s">
        <v>158</v>
      </c>
      <c r="B163" s="23"/>
      <c r="C163" s="24" t="s">
        <v>159</v>
      </c>
      <c r="D163" s="25">
        <v>0.5</v>
      </c>
      <c r="E163" s="47">
        <f t="shared" si="18"/>
        <v>0</v>
      </c>
      <c r="F163" s="28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9" t="s">
        <v>19</v>
      </c>
      <c r="B164" s="48"/>
      <c r="C164" s="49"/>
      <c r="D164" s="49"/>
      <c r="E164" s="49">
        <f>SUM(E150:E163)</f>
        <v>0</v>
      </c>
      <c r="F164" s="3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3"/>
      <c r="B165" s="9"/>
      <c r="C165" s="34"/>
      <c r="D165" s="34"/>
      <c r="E165" s="34"/>
      <c r="F165" s="46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5" t="s">
        <v>160</v>
      </c>
      <c r="B166" s="17" t="s">
        <v>101</v>
      </c>
      <c r="C166" s="18"/>
      <c r="D166" s="19"/>
      <c r="E166" s="20">
        <f>IF(SUM(E167)&lt;10,SUM(E167),10)</f>
        <v>0</v>
      </c>
      <c r="F166" s="21">
        <v>10.0</v>
      </c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2" t="s">
        <v>161</v>
      </c>
      <c r="B167" s="23"/>
      <c r="C167" s="24" t="s">
        <v>162</v>
      </c>
      <c r="D167" s="25">
        <v>10.0</v>
      </c>
      <c r="E167" s="47">
        <f>B167*D167</f>
        <v>0</v>
      </c>
      <c r="F167" s="28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9" t="s">
        <v>19</v>
      </c>
      <c r="B168" s="50"/>
      <c r="C168" s="51"/>
      <c r="D168" s="51"/>
      <c r="E168" s="51">
        <f>SUM(E167)</f>
        <v>0</v>
      </c>
      <c r="F168" s="52"/>
      <c r="G168" s="42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9.0" customHeight="1">
      <c r="A169" s="33"/>
      <c r="B169" s="53"/>
      <c r="C169" s="34"/>
      <c r="D169" s="34"/>
      <c r="E169" s="34"/>
      <c r="F169" s="34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54"/>
      <c r="B170" s="55"/>
      <c r="C170" s="18"/>
      <c r="D170" s="19"/>
      <c r="E170" s="14" t="s">
        <v>163</v>
      </c>
      <c r="F170" s="56" t="s">
        <v>164</v>
      </c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57" t="s">
        <v>165</v>
      </c>
      <c r="B171" s="58"/>
      <c r="C171" s="49"/>
      <c r="D171" s="49"/>
      <c r="E171" s="59">
        <f>E8+E15+E22+E35+E47+E56+E64</f>
        <v>0</v>
      </c>
      <c r="F171" s="45">
        <v>140.0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57" t="s">
        <v>166</v>
      </c>
      <c r="B172" s="58"/>
      <c r="C172" s="49"/>
      <c r="D172" s="49"/>
      <c r="E172" s="59">
        <f>E69+E75+E81+E86+E91+E96+E101</f>
        <v>0</v>
      </c>
      <c r="F172" s="45">
        <v>140.0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57" t="s">
        <v>167</v>
      </c>
      <c r="B173" s="58"/>
      <c r="C173" s="49"/>
      <c r="D173" s="49"/>
      <c r="E173" s="59">
        <f>E106+E111+E123+E133+E141+E166+E149</f>
        <v>0</v>
      </c>
      <c r="F173" s="45">
        <v>140.0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57" t="s">
        <v>168</v>
      </c>
      <c r="B174" s="48"/>
      <c r="C174" s="60"/>
      <c r="D174" s="60"/>
      <c r="E174" s="59">
        <f>SUM(E171:E173)</f>
        <v>0</v>
      </c>
      <c r="F174" s="61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8"/>
      <c r="B175" s="9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62" t="s">
        <v>169</v>
      </c>
      <c r="D176" s="2">
        <f>E174</f>
        <v>0</v>
      </c>
      <c r="E176" s="37" t="s">
        <v>170</v>
      </c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8"/>
      <c r="B177" s="9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8"/>
      <c r="B178" s="9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8"/>
      <c r="B179" s="9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8"/>
      <c r="B180" s="9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8"/>
      <c r="B181" s="9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8"/>
      <c r="B182" s="9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8"/>
      <c r="B183" s="9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8"/>
      <c r="B184" s="9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8"/>
      <c r="B185" s="9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8"/>
      <c r="B186" s="9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8"/>
      <c r="B187" s="9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8"/>
      <c r="B188" s="9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8"/>
      <c r="B189" s="9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8"/>
      <c r="B190" s="9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8"/>
      <c r="B191" s="9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8"/>
      <c r="B192" s="9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8"/>
      <c r="B193" s="9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8"/>
      <c r="B194" s="9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8"/>
      <c r="B195" s="9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8"/>
      <c r="B196" s="9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8"/>
      <c r="B197" s="9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8"/>
      <c r="B198" s="9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8"/>
      <c r="B199" s="9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8"/>
      <c r="B200" s="9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8"/>
      <c r="B201" s="9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8"/>
      <c r="B202" s="9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8"/>
      <c r="B203" s="9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8"/>
      <c r="B204" s="9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8"/>
      <c r="B205" s="9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8"/>
      <c r="B206" s="9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8"/>
      <c r="B207" s="9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8"/>
      <c r="B208" s="9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8"/>
      <c r="B209" s="9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8"/>
      <c r="B210" s="9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8"/>
      <c r="B211" s="9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8"/>
      <c r="B212" s="9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8"/>
      <c r="B213" s="9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8"/>
      <c r="B214" s="9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8"/>
      <c r="B215" s="9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8"/>
      <c r="B216" s="9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8"/>
      <c r="B217" s="9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8"/>
      <c r="B218" s="9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8"/>
      <c r="B219" s="9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8"/>
      <c r="B220" s="9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8"/>
      <c r="B221" s="9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8"/>
      <c r="B222" s="9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8"/>
      <c r="B223" s="9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8"/>
      <c r="B224" s="9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8"/>
      <c r="B225" s="9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8"/>
      <c r="B226" s="9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8"/>
      <c r="B227" s="9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8"/>
      <c r="B228" s="9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8"/>
      <c r="B229" s="9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8"/>
      <c r="B230" s="9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8"/>
      <c r="B231" s="9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8"/>
      <c r="B232" s="9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8"/>
      <c r="B233" s="9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8"/>
      <c r="B234" s="9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8"/>
      <c r="B235" s="9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8"/>
      <c r="B236" s="9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8"/>
      <c r="B237" s="9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8"/>
      <c r="B238" s="9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8"/>
      <c r="B239" s="9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8"/>
      <c r="B240" s="9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8"/>
      <c r="B241" s="9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8"/>
      <c r="B242" s="9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8"/>
      <c r="B243" s="9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8"/>
      <c r="B244" s="9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8"/>
      <c r="B245" s="9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8"/>
      <c r="B246" s="9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8"/>
      <c r="B247" s="9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8"/>
      <c r="B248" s="9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8"/>
      <c r="B249" s="9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8"/>
      <c r="B250" s="9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8"/>
      <c r="B251" s="9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8"/>
      <c r="B252" s="9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8"/>
      <c r="B253" s="9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8"/>
      <c r="B254" s="9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8"/>
      <c r="B255" s="9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8"/>
      <c r="B256" s="9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8"/>
      <c r="B257" s="9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8"/>
      <c r="B258" s="9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8"/>
      <c r="B259" s="9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8"/>
      <c r="B260" s="9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8"/>
      <c r="B261" s="9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8"/>
      <c r="B262" s="9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8"/>
      <c r="B263" s="9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8"/>
      <c r="B264" s="9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8"/>
      <c r="B265" s="9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8"/>
      <c r="B266" s="9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8"/>
      <c r="B267" s="9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8"/>
      <c r="B268" s="9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8"/>
      <c r="B269" s="9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8"/>
      <c r="B270" s="9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8"/>
      <c r="B271" s="9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8"/>
      <c r="B272" s="9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8"/>
      <c r="B273" s="9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8"/>
      <c r="B274" s="9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8"/>
      <c r="B275" s="9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8"/>
      <c r="B276" s="9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8"/>
      <c r="B277" s="9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8"/>
      <c r="B278" s="9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8"/>
      <c r="B279" s="9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8"/>
      <c r="B280" s="9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8"/>
      <c r="B281" s="9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8"/>
      <c r="B282" s="9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8"/>
      <c r="B283" s="9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8"/>
      <c r="B284" s="9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8"/>
      <c r="B285" s="9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8"/>
      <c r="B286" s="9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8"/>
      <c r="B287" s="9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8"/>
      <c r="B288" s="9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8"/>
      <c r="B289" s="9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8"/>
      <c r="B290" s="9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8"/>
      <c r="B291" s="9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8"/>
      <c r="B292" s="9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8"/>
      <c r="B293" s="9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8"/>
      <c r="B294" s="9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8"/>
      <c r="B295" s="9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8"/>
      <c r="B296" s="9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8"/>
      <c r="B297" s="9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8"/>
      <c r="B298" s="9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8"/>
      <c r="B299" s="9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8"/>
      <c r="B300" s="9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8"/>
      <c r="B301" s="9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8"/>
      <c r="B302" s="9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8"/>
      <c r="B303" s="9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8"/>
      <c r="B304" s="9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8"/>
      <c r="B305" s="9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8"/>
      <c r="B306" s="9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8"/>
      <c r="B307" s="9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8"/>
      <c r="B308" s="9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8"/>
      <c r="B309" s="9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8"/>
      <c r="B310" s="9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8"/>
      <c r="B311" s="9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8"/>
      <c r="B312" s="9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8"/>
      <c r="B313" s="9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8"/>
      <c r="B314" s="9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8"/>
      <c r="B315" s="9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8"/>
      <c r="B316" s="9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8"/>
      <c r="B317" s="9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8"/>
      <c r="B318" s="9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8"/>
      <c r="B319" s="9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8"/>
      <c r="B320" s="9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8"/>
      <c r="B321" s="9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8"/>
      <c r="B322" s="9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8"/>
      <c r="B323" s="9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8"/>
      <c r="B324" s="9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8"/>
      <c r="B325" s="9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8"/>
      <c r="B326" s="9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8"/>
      <c r="B327" s="9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8"/>
      <c r="B328" s="9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8"/>
      <c r="B329" s="9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8"/>
      <c r="B330" s="9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8"/>
      <c r="B331" s="9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8"/>
      <c r="B332" s="9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8"/>
      <c r="B333" s="9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8"/>
      <c r="B334" s="9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8"/>
      <c r="B335" s="9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8"/>
      <c r="B336" s="9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8"/>
      <c r="B337" s="9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8"/>
      <c r="B338" s="9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8"/>
      <c r="B339" s="9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8"/>
      <c r="B340" s="9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8"/>
      <c r="B341" s="9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8"/>
      <c r="B342" s="9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8"/>
      <c r="B343" s="9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8"/>
      <c r="B344" s="9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8"/>
      <c r="B345" s="9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8"/>
      <c r="B346" s="9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8"/>
      <c r="B347" s="9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8"/>
      <c r="B348" s="9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8"/>
      <c r="B349" s="9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8"/>
      <c r="B350" s="9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8"/>
      <c r="B351" s="9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8"/>
      <c r="B352" s="9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8"/>
      <c r="B353" s="9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8"/>
      <c r="B354" s="9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8"/>
      <c r="B355" s="9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8"/>
      <c r="B356" s="9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8"/>
      <c r="B357" s="9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8"/>
      <c r="B358" s="9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8"/>
      <c r="B359" s="9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8"/>
      <c r="B360" s="9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8"/>
      <c r="B361" s="9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8"/>
      <c r="B362" s="9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8"/>
      <c r="B363" s="9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8"/>
      <c r="B364" s="9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8"/>
      <c r="B365" s="9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8"/>
      <c r="B366" s="9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8"/>
      <c r="B367" s="9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8"/>
      <c r="B368" s="9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8"/>
      <c r="B369" s="9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8"/>
      <c r="B370" s="9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8"/>
      <c r="B371" s="9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8"/>
      <c r="B372" s="9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8"/>
      <c r="B373" s="9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8"/>
      <c r="B374" s="9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8"/>
      <c r="B375" s="9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8"/>
      <c r="B376" s="9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8"/>
      <c r="B377" s="9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8"/>
      <c r="B378" s="9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8"/>
      <c r="B379" s="9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8"/>
      <c r="B380" s="9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8"/>
      <c r="B381" s="9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8"/>
      <c r="B382" s="9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8"/>
      <c r="B383" s="9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8"/>
      <c r="B384" s="9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8"/>
      <c r="B385" s="9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8"/>
      <c r="B386" s="9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8"/>
      <c r="B387" s="9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8"/>
      <c r="B388" s="9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8"/>
      <c r="B389" s="9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8"/>
      <c r="B390" s="9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8"/>
      <c r="B391" s="9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8"/>
      <c r="B392" s="9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8"/>
      <c r="B393" s="9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8"/>
      <c r="B394" s="9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8"/>
      <c r="B395" s="9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8"/>
      <c r="B396" s="9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8"/>
      <c r="B397" s="9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8"/>
      <c r="B398" s="9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8"/>
      <c r="B399" s="9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8"/>
      <c r="B400" s="9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8"/>
      <c r="B401" s="9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8"/>
      <c r="B402" s="9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8"/>
      <c r="B403" s="9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8"/>
      <c r="B404" s="9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8"/>
      <c r="B405" s="9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8"/>
      <c r="B406" s="9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8"/>
      <c r="B407" s="9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8"/>
      <c r="B408" s="9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8"/>
      <c r="B409" s="9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8"/>
      <c r="B410" s="9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8"/>
      <c r="B411" s="9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8"/>
      <c r="B412" s="9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8"/>
      <c r="B413" s="9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8"/>
      <c r="B414" s="9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8"/>
      <c r="B415" s="9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8"/>
      <c r="B416" s="9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8"/>
      <c r="B417" s="9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8"/>
      <c r="B418" s="9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8"/>
      <c r="B419" s="9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8"/>
      <c r="B420" s="9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8"/>
      <c r="B421" s="9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8"/>
      <c r="B422" s="9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8"/>
      <c r="B423" s="9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8"/>
      <c r="B424" s="9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8"/>
      <c r="B425" s="9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8"/>
      <c r="B426" s="9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8"/>
      <c r="B427" s="9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8"/>
      <c r="B428" s="9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8"/>
      <c r="B429" s="9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8"/>
      <c r="B430" s="9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8"/>
      <c r="B431" s="9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8"/>
      <c r="B432" s="9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8"/>
      <c r="B433" s="9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8"/>
      <c r="B434" s="9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8"/>
      <c r="B435" s="9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8"/>
      <c r="B436" s="9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8"/>
      <c r="B437" s="9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8"/>
      <c r="B438" s="9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8"/>
      <c r="B439" s="9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8"/>
      <c r="B440" s="9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8"/>
      <c r="B441" s="9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8"/>
      <c r="B442" s="9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8"/>
      <c r="B443" s="9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8"/>
      <c r="B444" s="9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8"/>
      <c r="B445" s="9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8"/>
      <c r="B446" s="9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8"/>
      <c r="B447" s="9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8"/>
      <c r="B448" s="9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8"/>
      <c r="B449" s="9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8"/>
      <c r="B450" s="9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8"/>
      <c r="B451" s="9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8"/>
      <c r="B452" s="9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8"/>
      <c r="B453" s="9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8"/>
      <c r="B454" s="9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8"/>
      <c r="B455" s="9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8"/>
      <c r="B456" s="9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8"/>
      <c r="B457" s="9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8"/>
      <c r="B458" s="9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8"/>
      <c r="B459" s="9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8"/>
      <c r="B460" s="9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8"/>
      <c r="B461" s="9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8"/>
      <c r="B462" s="9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8"/>
      <c r="B463" s="9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8"/>
      <c r="B464" s="9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8"/>
      <c r="B465" s="9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8"/>
      <c r="B466" s="9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8"/>
      <c r="B467" s="9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8"/>
      <c r="B468" s="9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8"/>
      <c r="B469" s="9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8"/>
      <c r="B470" s="9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8"/>
      <c r="B471" s="9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8"/>
      <c r="B472" s="9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8"/>
      <c r="B473" s="9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8"/>
      <c r="B474" s="9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8"/>
      <c r="B475" s="9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8"/>
      <c r="B476" s="9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8"/>
      <c r="B477" s="9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8"/>
      <c r="B478" s="9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8"/>
      <c r="B479" s="9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8"/>
      <c r="B480" s="9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8"/>
      <c r="B481" s="9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8"/>
      <c r="B482" s="9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8"/>
      <c r="B483" s="9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8"/>
      <c r="B484" s="9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8"/>
      <c r="B485" s="9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8"/>
      <c r="B486" s="9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8"/>
      <c r="B487" s="9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8"/>
      <c r="B488" s="9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8"/>
      <c r="B489" s="9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8"/>
      <c r="B490" s="9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8"/>
      <c r="B491" s="9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8"/>
      <c r="B492" s="9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8"/>
      <c r="B493" s="9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8"/>
      <c r="B494" s="9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8"/>
      <c r="B495" s="9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8"/>
      <c r="B496" s="9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8"/>
      <c r="B497" s="9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8"/>
      <c r="B498" s="9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8"/>
      <c r="B499" s="9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8"/>
      <c r="B500" s="9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8"/>
      <c r="B501" s="9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8"/>
      <c r="B502" s="9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8"/>
      <c r="B503" s="9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8"/>
      <c r="B504" s="9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8"/>
      <c r="B505" s="9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8"/>
      <c r="B506" s="9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8"/>
      <c r="B507" s="9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8"/>
      <c r="B508" s="9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8"/>
      <c r="B509" s="9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8"/>
      <c r="B510" s="9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8"/>
      <c r="B511" s="9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8"/>
      <c r="B512" s="9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8"/>
      <c r="B513" s="9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8"/>
      <c r="B514" s="9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8"/>
      <c r="B515" s="9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8"/>
      <c r="B516" s="9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8"/>
      <c r="B517" s="9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8"/>
      <c r="B518" s="9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8"/>
      <c r="B519" s="9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8"/>
      <c r="B520" s="9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8"/>
      <c r="B521" s="9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8"/>
      <c r="B522" s="9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8"/>
      <c r="B523" s="9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8"/>
      <c r="B524" s="9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8"/>
      <c r="B525" s="9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8"/>
      <c r="B526" s="9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8"/>
      <c r="B527" s="9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8"/>
      <c r="B528" s="9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8"/>
      <c r="B529" s="9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8"/>
      <c r="B530" s="9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8"/>
      <c r="B531" s="9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8"/>
      <c r="B532" s="9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8"/>
      <c r="B533" s="9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8"/>
      <c r="B534" s="9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8"/>
      <c r="B535" s="9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8"/>
      <c r="B536" s="9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8"/>
      <c r="B537" s="9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8"/>
      <c r="B538" s="9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8"/>
      <c r="B539" s="9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8"/>
      <c r="B540" s="9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8"/>
      <c r="B541" s="9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8"/>
      <c r="B542" s="9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8"/>
      <c r="B543" s="9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8"/>
      <c r="B544" s="9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8"/>
      <c r="B545" s="9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8"/>
      <c r="B546" s="9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8"/>
      <c r="B547" s="9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8"/>
      <c r="B548" s="9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8"/>
      <c r="B549" s="9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8"/>
      <c r="B550" s="9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8"/>
      <c r="B551" s="9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8"/>
      <c r="B552" s="9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8"/>
      <c r="B553" s="9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8"/>
      <c r="B554" s="9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8"/>
      <c r="B555" s="9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8"/>
      <c r="B556" s="9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8"/>
      <c r="B557" s="9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8"/>
      <c r="B558" s="9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8"/>
      <c r="B559" s="9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8"/>
      <c r="B560" s="9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8"/>
      <c r="B561" s="9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8"/>
      <c r="B562" s="9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8"/>
      <c r="B563" s="9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8"/>
      <c r="B564" s="9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8"/>
      <c r="B565" s="9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8"/>
      <c r="B566" s="9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8"/>
      <c r="B567" s="9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8"/>
      <c r="B568" s="9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8"/>
      <c r="B569" s="9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8"/>
      <c r="B570" s="9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8"/>
      <c r="B571" s="9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8"/>
      <c r="B572" s="9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8"/>
      <c r="B573" s="9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8"/>
      <c r="B574" s="9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8"/>
      <c r="B575" s="9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8"/>
      <c r="B576" s="9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8"/>
      <c r="B577" s="9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8"/>
      <c r="B578" s="9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8"/>
      <c r="B579" s="9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8"/>
      <c r="B580" s="9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8"/>
      <c r="B581" s="9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8"/>
      <c r="B582" s="9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8"/>
      <c r="B583" s="9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8"/>
      <c r="B584" s="9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8"/>
      <c r="B585" s="9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8"/>
      <c r="B586" s="9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8"/>
      <c r="B587" s="9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8"/>
      <c r="B588" s="9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8"/>
      <c r="B589" s="9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8"/>
      <c r="B590" s="9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8"/>
      <c r="B591" s="9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8"/>
      <c r="B592" s="9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8"/>
      <c r="B593" s="9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8"/>
      <c r="B594" s="9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8"/>
      <c r="B595" s="9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8"/>
      <c r="B596" s="9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8"/>
      <c r="B597" s="9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8"/>
      <c r="B598" s="9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8"/>
      <c r="B599" s="9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8"/>
      <c r="B600" s="9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8"/>
      <c r="B601" s="9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8"/>
      <c r="B602" s="9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8"/>
      <c r="B603" s="9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8"/>
      <c r="B604" s="9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8"/>
      <c r="B605" s="9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8"/>
      <c r="B606" s="9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8"/>
      <c r="B607" s="9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8"/>
      <c r="B608" s="9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8"/>
      <c r="B609" s="9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8"/>
      <c r="B610" s="9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8"/>
      <c r="B611" s="9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8"/>
      <c r="B612" s="9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8"/>
      <c r="B613" s="9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8"/>
      <c r="B614" s="9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8"/>
      <c r="B615" s="9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8"/>
      <c r="B616" s="9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8"/>
      <c r="B617" s="9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8"/>
      <c r="B618" s="9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8"/>
      <c r="B619" s="9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8"/>
      <c r="B620" s="9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8"/>
      <c r="B621" s="9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8"/>
      <c r="B622" s="9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8"/>
      <c r="B623" s="9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8"/>
      <c r="B624" s="9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8"/>
      <c r="B625" s="9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8"/>
      <c r="B626" s="9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8"/>
      <c r="B627" s="9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8"/>
      <c r="B628" s="9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8"/>
      <c r="B629" s="9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8"/>
      <c r="B630" s="9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8"/>
      <c r="B631" s="9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8"/>
      <c r="B632" s="9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8"/>
      <c r="B633" s="9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8"/>
      <c r="B634" s="9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8"/>
      <c r="B635" s="9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8"/>
      <c r="B636" s="9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8"/>
      <c r="B637" s="9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8"/>
      <c r="B638" s="9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8"/>
      <c r="B639" s="9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8"/>
      <c r="B640" s="9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8"/>
      <c r="B641" s="9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8"/>
      <c r="B642" s="9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8"/>
      <c r="B643" s="9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8"/>
      <c r="B644" s="9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8"/>
      <c r="B645" s="9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8"/>
      <c r="B646" s="9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8"/>
      <c r="B647" s="9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8"/>
      <c r="B648" s="9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8"/>
      <c r="B649" s="9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8"/>
      <c r="B650" s="9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8"/>
      <c r="B651" s="9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8"/>
      <c r="B652" s="9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8"/>
      <c r="B653" s="9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8"/>
      <c r="B654" s="9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8"/>
      <c r="B655" s="9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8"/>
      <c r="B656" s="9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8"/>
      <c r="B657" s="9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8"/>
      <c r="B658" s="9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8"/>
      <c r="B659" s="9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8"/>
      <c r="B660" s="9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8"/>
      <c r="B661" s="9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8"/>
      <c r="B662" s="9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8"/>
      <c r="B663" s="9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8"/>
      <c r="B664" s="9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8"/>
      <c r="B665" s="9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8"/>
      <c r="B666" s="9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8"/>
      <c r="B667" s="9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8"/>
      <c r="B668" s="9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8"/>
      <c r="B669" s="9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8"/>
      <c r="B670" s="9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8"/>
      <c r="B671" s="9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8"/>
      <c r="B672" s="9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8"/>
      <c r="B673" s="9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8"/>
      <c r="B674" s="9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8"/>
      <c r="B675" s="9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8"/>
      <c r="B676" s="9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8"/>
      <c r="B677" s="9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8"/>
      <c r="B678" s="9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8"/>
      <c r="B679" s="9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8"/>
      <c r="B680" s="9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8"/>
      <c r="B681" s="9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8"/>
      <c r="B682" s="9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8"/>
      <c r="B683" s="9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8"/>
      <c r="B684" s="9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8"/>
      <c r="B685" s="9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8"/>
      <c r="B686" s="9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8"/>
      <c r="B687" s="9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8"/>
      <c r="B688" s="9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8"/>
      <c r="B689" s="9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8"/>
      <c r="B690" s="9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8"/>
      <c r="B691" s="9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8"/>
      <c r="B692" s="9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8"/>
      <c r="B693" s="9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8"/>
      <c r="B694" s="9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8"/>
      <c r="B695" s="9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8"/>
      <c r="B696" s="9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8"/>
      <c r="B697" s="9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8"/>
      <c r="B698" s="9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8"/>
      <c r="B699" s="9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8"/>
      <c r="B700" s="9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8"/>
      <c r="B701" s="9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8"/>
      <c r="B702" s="9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8"/>
      <c r="B703" s="9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8"/>
      <c r="B704" s="9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8"/>
      <c r="B705" s="9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8"/>
      <c r="B706" s="9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8"/>
      <c r="B707" s="9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8"/>
      <c r="B708" s="9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8"/>
      <c r="B709" s="9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8"/>
      <c r="B710" s="9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8"/>
      <c r="B711" s="9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8"/>
      <c r="B712" s="9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8"/>
      <c r="B713" s="9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8"/>
      <c r="B714" s="9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8"/>
      <c r="B715" s="9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8"/>
      <c r="B716" s="9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8"/>
      <c r="B717" s="9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8"/>
      <c r="B718" s="9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8"/>
      <c r="B719" s="9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8"/>
      <c r="B720" s="9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8"/>
      <c r="B721" s="9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8"/>
      <c r="B722" s="9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8"/>
      <c r="B723" s="9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8"/>
      <c r="B724" s="9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8"/>
      <c r="B725" s="9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8"/>
      <c r="B726" s="9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8"/>
      <c r="B727" s="9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8"/>
      <c r="B728" s="9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8"/>
      <c r="B729" s="9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8"/>
      <c r="B730" s="9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8"/>
      <c r="B731" s="9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8"/>
      <c r="B732" s="9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8"/>
      <c r="B733" s="9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8"/>
      <c r="B734" s="9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8"/>
      <c r="B735" s="9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8"/>
      <c r="B736" s="9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8"/>
      <c r="B737" s="9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8"/>
      <c r="B738" s="9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8"/>
      <c r="B739" s="9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8"/>
      <c r="B740" s="9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8"/>
      <c r="B741" s="9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8"/>
      <c r="B742" s="9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8"/>
      <c r="B743" s="9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8"/>
      <c r="B744" s="9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8"/>
      <c r="B745" s="9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8"/>
      <c r="B746" s="9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8"/>
      <c r="B747" s="9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8"/>
      <c r="B748" s="9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8"/>
      <c r="B749" s="9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8"/>
      <c r="B750" s="9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8"/>
      <c r="B751" s="9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8"/>
      <c r="B752" s="9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8"/>
      <c r="B753" s="9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8"/>
      <c r="B754" s="9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8"/>
      <c r="B755" s="9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8"/>
      <c r="B756" s="9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8"/>
      <c r="B757" s="9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8"/>
      <c r="B758" s="9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8"/>
      <c r="B759" s="9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8"/>
      <c r="B760" s="9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8"/>
      <c r="B761" s="9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8"/>
      <c r="B762" s="9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8"/>
      <c r="B763" s="9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8"/>
      <c r="B764" s="9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8"/>
      <c r="B765" s="9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8"/>
      <c r="B766" s="9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8"/>
      <c r="B767" s="9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8"/>
      <c r="B768" s="9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8"/>
      <c r="B769" s="9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8"/>
      <c r="B770" s="9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8"/>
      <c r="B771" s="9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8"/>
      <c r="B772" s="9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8"/>
      <c r="B773" s="9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8"/>
      <c r="B774" s="9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8"/>
      <c r="B775" s="9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8"/>
      <c r="B776" s="9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8"/>
      <c r="B777" s="9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8"/>
      <c r="B778" s="9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8"/>
      <c r="B779" s="9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8"/>
      <c r="B780" s="9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8"/>
      <c r="B781" s="9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8"/>
      <c r="B782" s="9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8"/>
      <c r="B783" s="9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8"/>
      <c r="B784" s="9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8"/>
      <c r="B785" s="9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8"/>
      <c r="B786" s="9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8"/>
      <c r="B787" s="9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8"/>
      <c r="B788" s="9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8"/>
      <c r="B789" s="9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8"/>
      <c r="B790" s="9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8"/>
      <c r="B791" s="9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8"/>
      <c r="B792" s="9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8"/>
      <c r="B793" s="9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8"/>
      <c r="B794" s="9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8"/>
      <c r="B795" s="9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8"/>
      <c r="B796" s="9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8"/>
      <c r="B797" s="9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8"/>
      <c r="B798" s="9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8"/>
      <c r="B799" s="9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8"/>
      <c r="B800" s="9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8"/>
      <c r="B801" s="9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8"/>
      <c r="B802" s="9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8"/>
      <c r="B803" s="9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8"/>
      <c r="B804" s="9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8"/>
      <c r="B805" s="9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8"/>
      <c r="B806" s="9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8"/>
      <c r="B807" s="9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8"/>
      <c r="B808" s="9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8"/>
      <c r="B809" s="9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8"/>
      <c r="B810" s="9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8"/>
      <c r="B811" s="9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8"/>
      <c r="B812" s="9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8"/>
      <c r="B813" s="9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8"/>
      <c r="B814" s="9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8"/>
      <c r="B815" s="9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8"/>
      <c r="B816" s="9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8"/>
      <c r="B817" s="9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8"/>
      <c r="B818" s="9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8"/>
      <c r="B819" s="9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8"/>
      <c r="B820" s="9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8"/>
      <c r="B821" s="9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8"/>
      <c r="B822" s="9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8"/>
      <c r="B823" s="9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8"/>
      <c r="B824" s="9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8"/>
      <c r="B825" s="9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8"/>
      <c r="B826" s="9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8"/>
      <c r="B827" s="9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8"/>
      <c r="B828" s="9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8"/>
      <c r="B829" s="9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8"/>
      <c r="B830" s="9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8"/>
      <c r="B831" s="9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8"/>
      <c r="B832" s="9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8"/>
      <c r="B833" s="9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8"/>
      <c r="B834" s="9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8"/>
      <c r="B835" s="9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8"/>
      <c r="B836" s="9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8"/>
      <c r="B837" s="9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8"/>
      <c r="B838" s="9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8"/>
      <c r="B839" s="9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8"/>
      <c r="B840" s="9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8"/>
      <c r="B841" s="9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8"/>
      <c r="B842" s="9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8"/>
      <c r="B843" s="9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8"/>
      <c r="B844" s="9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8"/>
      <c r="B845" s="9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8"/>
      <c r="B846" s="9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8"/>
      <c r="B847" s="9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8"/>
      <c r="B848" s="9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8"/>
      <c r="B849" s="9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8"/>
      <c r="B850" s="9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8"/>
      <c r="B851" s="9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8"/>
      <c r="B852" s="9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8"/>
      <c r="B853" s="9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8"/>
      <c r="B854" s="9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8"/>
      <c r="B855" s="9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8"/>
      <c r="B856" s="9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8"/>
      <c r="B857" s="9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8"/>
      <c r="B858" s="9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8"/>
      <c r="B859" s="9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8"/>
      <c r="B860" s="9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8"/>
      <c r="B861" s="9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8"/>
      <c r="B862" s="9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8"/>
      <c r="B863" s="9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8"/>
      <c r="B864" s="9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8"/>
      <c r="B865" s="9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8"/>
      <c r="B866" s="9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8"/>
      <c r="B867" s="9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8"/>
      <c r="B868" s="9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8"/>
      <c r="B869" s="9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8"/>
      <c r="B870" s="9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8"/>
      <c r="B871" s="9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8"/>
      <c r="B872" s="9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8"/>
      <c r="B873" s="9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8"/>
      <c r="B874" s="9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8"/>
      <c r="B875" s="9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8"/>
      <c r="B876" s="9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8"/>
      <c r="B877" s="9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8"/>
      <c r="B878" s="9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8"/>
      <c r="B879" s="9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8"/>
      <c r="B880" s="9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8"/>
      <c r="B881" s="9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8"/>
      <c r="B882" s="9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8"/>
      <c r="B883" s="9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8"/>
      <c r="B884" s="9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8"/>
      <c r="B885" s="9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8"/>
      <c r="B886" s="9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8"/>
      <c r="B887" s="9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8"/>
      <c r="B888" s="9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8"/>
      <c r="B889" s="9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8"/>
      <c r="B890" s="9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8"/>
      <c r="B891" s="9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8"/>
      <c r="B892" s="9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8"/>
      <c r="B893" s="9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8"/>
      <c r="B894" s="9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8"/>
      <c r="B895" s="9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8"/>
      <c r="B896" s="9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8"/>
      <c r="B897" s="9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8"/>
      <c r="B898" s="9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8"/>
      <c r="B899" s="9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8"/>
      <c r="B900" s="9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8"/>
      <c r="B901" s="9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8"/>
      <c r="B902" s="9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8"/>
      <c r="B903" s="9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8"/>
      <c r="B904" s="9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8"/>
      <c r="B905" s="9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8"/>
      <c r="B906" s="9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8"/>
      <c r="B907" s="9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8"/>
      <c r="B908" s="9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8"/>
      <c r="B909" s="9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8"/>
      <c r="B910" s="9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8"/>
      <c r="B911" s="9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8"/>
      <c r="B912" s="9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8"/>
      <c r="B913" s="9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8"/>
      <c r="B914" s="9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8"/>
      <c r="B915" s="9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8"/>
      <c r="B916" s="9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8"/>
      <c r="B917" s="9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8"/>
      <c r="B918" s="9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8"/>
      <c r="B919" s="9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8"/>
      <c r="B920" s="9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8"/>
      <c r="B921" s="9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8"/>
      <c r="B922" s="9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8"/>
      <c r="B923" s="9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8"/>
      <c r="B924" s="9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8"/>
      <c r="B925" s="9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8"/>
      <c r="B926" s="9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8"/>
      <c r="B927" s="9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8"/>
      <c r="B928" s="9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8"/>
      <c r="B929" s="9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8"/>
      <c r="B930" s="9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8"/>
      <c r="B931" s="9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8"/>
      <c r="B932" s="9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8"/>
      <c r="B933" s="9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8"/>
      <c r="B934" s="9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8"/>
      <c r="B935" s="9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8"/>
      <c r="B936" s="9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8"/>
      <c r="B937" s="9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8"/>
      <c r="B938" s="9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8"/>
      <c r="B939" s="9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8"/>
      <c r="B940" s="9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8"/>
      <c r="B941" s="9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8"/>
      <c r="B942" s="9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8"/>
      <c r="B943" s="9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8"/>
      <c r="B944" s="9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8"/>
      <c r="B945" s="9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8"/>
      <c r="B946" s="9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8"/>
      <c r="B947" s="9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8"/>
      <c r="B948" s="9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8"/>
      <c r="B949" s="9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8"/>
      <c r="B950" s="9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8"/>
      <c r="B951" s="9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8"/>
      <c r="B952" s="9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8"/>
      <c r="B953" s="9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8"/>
      <c r="B954" s="9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8"/>
      <c r="B955" s="9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8"/>
      <c r="B956" s="9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8"/>
      <c r="B957" s="9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8"/>
      <c r="B958" s="9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8"/>
      <c r="B959" s="9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8"/>
      <c r="B960" s="9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8"/>
      <c r="B961" s="9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8"/>
      <c r="B962" s="9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8"/>
      <c r="B963" s="9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8"/>
      <c r="B964" s="9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8"/>
      <c r="B965" s="9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8"/>
      <c r="B966" s="9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8"/>
      <c r="B967" s="9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8"/>
      <c r="B968" s="9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8"/>
      <c r="B969" s="9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8"/>
      <c r="B970" s="9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8"/>
      <c r="B971" s="9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8"/>
      <c r="B972" s="9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8"/>
      <c r="B973" s="9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8"/>
      <c r="B974" s="9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8"/>
      <c r="B975" s="9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8"/>
      <c r="B976" s="9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8"/>
      <c r="B977" s="9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8"/>
      <c r="B978" s="9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8"/>
      <c r="B979" s="9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8"/>
      <c r="B980" s="9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8"/>
      <c r="B981" s="9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8"/>
      <c r="B982" s="9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8"/>
      <c r="B983" s="9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8"/>
      <c r="B984" s="9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8"/>
      <c r="B985" s="9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8"/>
      <c r="B986" s="9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8"/>
      <c r="B987" s="9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8"/>
      <c r="B988" s="9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</sheetData>
  <mergeCells count="47">
    <mergeCell ref="B22:D22"/>
    <mergeCell ref="B35:D35"/>
    <mergeCell ref="A1:F1"/>
    <mergeCell ref="A3:F3"/>
    <mergeCell ref="B8:D8"/>
    <mergeCell ref="F8:F12"/>
    <mergeCell ref="B15:D15"/>
    <mergeCell ref="F15:F19"/>
    <mergeCell ref="F22:F32"/>
    <mergeCell ref="F35:F44"/>
    <mergeCell ref="B47:D47"/>
    <mergeCell ref="F47:F53"/>
    <mergeCell ref="B56:D56"/>
    <mergeCell ref="F56:F61"/>
    <mergeCell ref="B64:D64"/>
    <mergeCell ref="B69:D69"/>
    <mergeCell ref="F64:F65"/>
    <mergeCell ref="F69:F72"/>
    <mergeCell ref="F75:F78"/>
    <mergeCell ref="F81:F83"/>
    <mergeCell ref="F86:F88"/>
    <mergeCell ref="F91:F93"/>
    <mergeCell ref="F96:F98"/>
    <mergeCell ref="B111:D111"/>
    <mergeCell ref="B123:D123"/>
    <mergeCell ref="B133:D133"/>
    <mergeCell ref="B141:D141"/>
    <mergeCell ref="B149:D149"/>
    <mergeCell ref="B166:D166"/>
    <mergeCell ref="B170:D170"/>
    <mergeCell ref="A176:C176"/>
    <mergeCell ref="B75:D75"/>
    <mergeCell ref="B81:D81"/>
    <mergeCell ref="B86:D86"/>
    <mergeCell ref="B91:D91"/>
    <mergeCell ref="B96:D96"/>
    <mergeCell ref="B101:D101"/>
    <mergeCell ref="B106:D106"/>
    <mergeCell ref="F166:F167"/>
    <mergeCell ref="E176:F176"/>
    <mergeCell ref="F101:F102"/>
    <mergeCell ref="F106:F108"/>
    <mergeCell ref="F111:F120"/>
    <mergeCell ref="F123:F130"/>
    <mergeCell ref="F133:F138"/>
    <mergeCell ref="F141:F146"/>
    <mergeCell ref="F149:F163"/>
  </mergeCells>
  <printOptions horizontalCentered="1"/>
  <pageMargins bottom="0.39370078740157477" footer="0.0" header="0.0" left="0.3937007874015748" right="0.19685039370078738" top="0.39370078740157477"/>
  <pageSetup paperSize="9" scale="7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2014-02-25T19:21:20Z</dcterms:created>
  <dc:creator>usuario</dc:creator>
</cp:coreProperties>
</file>