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165" windowWidth="26865" windowHeight="13170" tabRatio="928" activeTab="0"/>
  </bookViews>
  <sheets>
    <sheet name="46-66-2014 REV." sheetId="1" r:id="rId1"/>
  </sheets>
  <definedNames>
    <definedName name="_xlnm._FilterDatabase" localSheetId="0" hidden="1">'46-66-2014 REV.'!$A$4:$AG$48</definedName>
  </definedNames>
  <calcPr fullCalcOnLoad="1"/>
</workbook>
</file>

<file path=xl/sharedStrings.xml><?xml version="1.0" encoding="utf-8"?>
<sst xmlns="http://schemas.openxmlformats.org/spreadsheetml/2006/main" count="852" uniqueCount="241">
  <si>
    <t>Calendário de Compras:</t>
  </si>
  <si>
    <t>Ordem CCL</t>
  </si>
  <si>
    <t>Objeto</t>
  </si>
  <si>
    <t>Campus Responsável</t>
  </si>
  <si>
    <t>Cod. Material</t>
  </si>
  <si>
    <t>Item</t>
  </si>
  <si>
    <t>Denominação</t>
  </si>
  <si>
    <t>Especificação</t>
  </si>
  <si>
    <t>Especificado por</t>
  </si>
  <si>
    <t xml:space="preserve">Preço 1 (R$) </t>
  </si>
  <si>
    <t>Responsável 1</t>
  </si>
  <si>
    <t xml:space="preserve">Preço 2 (R$) </t>
  </si>
  <si>
    <t>Responsável 2</t>
  </si>
  <si>
    <t xml:space="preserve">Preço 3 (R$) </t>
  </si>
  <si>
    <t>Responsável 3</t>
  </si>
  <si>
    <t>SECCON/CURITIB - SEÇÃO DE COMPRAS E CONTRATOS (CURITIBA) - CAMPUS CURITIBA</t>
  </si>
  <si>
    <t>SECCON/PARANAV - SEÇÃO DE COMPRAS E CONTRATOS (PARANAVAI) - CAMPUS PARANAVAI</t>
  </si>
  <si>
    <t>-</t>
  </si>
  <si>
    <t>ALLANA CAMARGO COUTINHO</t>
  </si>
  <si>
    <t>42</t>
  </si>
  <si>
    <t>PAULO SERGIO CARNICELLI</t>
  </si>
  <si>
    <t xml:space="preserve">QUANTIDADE TOTAL </t>
  </si>
  <si>
    <t>JOSE VICTOR FRANKLIN GONCALVES DE MEDEIROS</t>
  </si>
  <si>
    <t>SECCON/FOZ - SEÇÃO DE COMPRAS E CONTRATOS (FOZ DO IGUAÇU) - CAMPUS FOZ DO IGUAÇU</t>
  </si>
  <si>
    <t>CAMPUS FOZ DO IGUAÇU</t>
  </si>
  <si>
    <t>ROSANA PEREIRA DE CARVALHO</t>
  </si>
  <si>
    <t>Valor Médio (R$)</t>
  </si>
  <si>
    <t>DIPLAD/IVAIPOR - DIRETORIA DE PLANEJAMENTO E ADMINISTRAÇÃO (IVAIPORA) - CAMPUS IVAIPORA</t>
  </si>
  <si>
    <t>Unidade de Medida</t>
  </si>
  <si>
    <t>UNIDADE</t>
  </si>
  <si>
    <t>KIT</t>
  </si>
  <si>
    <t>OK</t>
  </si>
  <si>
    <t>FONTE PESQUISA ANÁLISE</t>
  </si>
  <si>
    <t>DG/PINHAIS - DIRECAO GERAL (PINHAIS) - CAMPUS PINHAIS</t>
  </si>
  <si>
    <t>VALOR HOMOLOGADO</t>
  </si>
  <si>
    <t xml:space="preserve">EQUIPAMENTOS E ITENS COM PROJETOS APROVADOS. </t>
  </si>
  <si>
    <t>5208000001098</t>
  </si>
  <si>
    <t>AGITADOR MAGNÉTICO COM AQUECIMENTO ± 20 LITROS</t>
  </si>
  <si>
    <t>ALISSON ROMÁRIO SANTOS DE MELLO</t>
  </si>
  <si>
    <t>5208000001099</t>
  </si>
  <si>
    <t>AGITADOR VÓRTEX</t>
  </si>
  <si>
    <t>5208000001091</t>
  </si>
  <si>
    <t>ANALISADOR DE ATIVIDADE DE ÁGUA</t>
  </si>
  <si>
    <t>Faixa de Medição:0,03 a 1,00 aw (3 a 100% Umidade Relativa) em temperaturas de 5 a 45ºC. Resolução: 0,01 aw; Acuracia: +/- 0,01 aw; Repetibilidade/Precisão: +/-0,003 aw (+/- 0,1ºC). Calibração: certificado de calibração (de fábrica) de 7 pontos: 06-11-33-58-75-84-90%UR. Bateria: 5V. Dimensões aproximadas: 85x140x225mm. Acompanhando os seguintes acessórios: 40 recipientes plásticos para amostras; Pré-filtros: inclui 5 peças; Sensor de Umidade: Célula de medição eletrolítica CM-2. Três padrões de calibração rastreáveis, com UR 11, 58 e 84%. Comunicação: através de Cartão SD para PC. Cabo de energia trifilar, com dupla isolação, tomada com plug de três pinos de acordo com NM 243 e NBR 14136. Tensão de 90 a 260 V, 50/60 Hz.</t>
  </si>
  <si>
    <t>5204000482593</t>
  </si>
  <si>
    <t>ANALISADOR DE ENERGIA 4 ENTRADAS</t>
  </si>
  <si>
    <t>"ANALISADOR DE ENERGIA COM 4 ENTRADAS DE TENSÃO E CORRENTE (3 FASES + NEUTRO), TENSÃO MÁXIMA:  1000 VRMS (6 KV PICO), VELOCIDADE MÁXIMA DE AMOSTRAGEM:  200 KS/S EM CADA CANAL SIMULTANEAMENTE. MEDIÇÃO DE TENSÃO CORRENTE E FREQUÊNCIA: VRMS (AC + DC), GAMA DE MEDIÇÃO:  1 A 1000 V, PRECISÃO:  0,1% DE VNOM; VPEAK: GAMA DE MEDIÇÃO:  1 A 1400 V, PRECISÃO:  5% DE VNOM; FATOR DE CRISTA, TENSÃO: GAMA DE MEDIÇÃO:  1,0 A &gt; 2,8 V, PRECISÃO:  ±5%; ARMS (AC + DC): GAMA DE MEDIÇÃO:  0 A 20 KA, PRECISÃO:  ±0,5% ± 5 CONTAGENS; APEAK: GAMA DE MEDIÇÃO:  0 A 5,5 KA, PRECISÃO:  5%; FATOR DE CRISTA, A: GAMA DE MEDIÇÃO:  1 A 10 A, PRECISÃO:  ±5%; HZ 60 HZ NOMINAL, GAMA DE MEDIÇÃO:  51 A 69 HZ, PRECISÃO:  ±0,01 HZ; SUBIDAS E DESCIDAS: VRMS (AC+DC): GAMA DE MEDIÇÃO:  0,0% A 100% DE VNOM, PRECISÃO:  ±0,2% DA TENSÃO NOMINAL, ARMS (AC+DC): GAMA DE MEDIÇÃO:  0 A 20 KA, PRECISÃO:  ±1% ± 5 CONTAGENS. MEDIÇÃO DE HARMÔNICO (INTER-HARMÔNICOS) (N): GAMA DE MEDIÇÃO:  DC, 1 A 50; (DESLIGADO, 1 A 49) MEDIÇÃO DE ACORDO COM A NORMA IEC 61000-4-7, VRMS: GAMA DE MEDIÇÃO:  0,0 A 1000 V, PRECISÃO:  ±0,05% DA TENSÃO NOMINAL; ARMS: GAMA DE MEDIÇÃO:  0,0 A 4000 MV X GRADUAÇÃO DE PINÇA, PRECISÃO:  ±5% ± 5 CONTAGENS; WATTS: GAMA DE MEDIÇÃO:  DEPENDE DA GRADUAÇÃO DA PINÇA E DA TENSÃO , PRECISÃO:  ±5% ± N X 2% OU LEITURA, ± 10 CONTAGENS; TENSÃO DC: GAMA DE MEDIÇÃO:  0,0 A 1000 V, PRECISÃO:  ±0,2% DA TENSÃO NOMINAL; THD (DISTORÇÃO HARMÔNICA TOTAL), GAMA DE MEDIÇÃO:  0,0 A 100,0%, PRECISÃO:  ±2,5% V E A (± 5% WATT); HZ: GAMA DE MEDIÇÃO:  0 A 3500 HZ; PRECISÃO:  ± 1 HZ; ÂNGULO DE FASE: GAMA DE MEDIÇÃO:  -360º A +360º, PRECISÃO:  ± N × 1,5º. MEDIÇÃO DE POTÊNCIA E ENERGIA: WATT, VA, VAR: GAMA DE MEDIÇÃO:  1,0 A 20,00 MVA, PRECISÃO:  ±1% ± CONTAGENS; KWH, KVAH, KVARH: GAMA DE MEDIÇÃO:  00,00 A 200,0 GVAH, PRECISÃO:  ± 1,5% ± 10 CONTAGENS; FATOR DE POTÊNCIA: GAMA DE MEDIÇÃO:  0 A 1, PRECISÃO:  ± 0,03. OSCILAÇÃO: PST (1 MIN), PST, PLT, PF5: GAMA DE MEDIÇÃO:  0,00 A 20,00, PRECISÃO:  ±5%. DESEQUILÍBRIO: VOLTS: GAMA DE MEDIÇÃO:  0,0 A 5,0%, PRECISÃO:  ±0,5%; CORRENTE: GAMA DE MEDIÇÃO:  0,0 A 20%, PRECISÃO:  ± 1%. CAPTAÇÃO TRANSITÓRIA: VOLTS: GAMA DE MEDIÇÃO:  ±6000 V, PRECISÃO:  ±2,5% DE VRMS, DURAÇÃO MÍNIMA DE DETECÇÃO  5 &amp;#924;S (200KS/S DE AMOSTRAGEM). MODO INRUSH: ARMS (CA+CC), GAMA DE MEDIÇÃO:  0,000 A 20,00 KA, PRECISÃO:  ±1% DA MEDIÇÃO ± 5 CONTAGENS; DURAÇÃO DE ENTRADA SÚBITA DE CORRENTE (SELECIONÁVEL): GAMA DE MEDIÇÃO:  7,5 S A 30 MIN, PRECISÃO:  ±20 MS (FNOM = 50 HZ). REGISTRO AUTOTREND: AMOSTRAGEM:  5 LEITURAS/SEG. DE AMOSTRAGEM CONTÍNUA POR CANAL. MEMÓRIA:  1800 PONTOS MÍN., MÁX. E MÉD. PARA CADA LEITURA, TEMPO DE REGISTO:  ATÉ 450 DIAS, ZOOM:  ATÉ 12X ZOOM HORIZONTAL, MEMÓRIA: TELAS E DADOS:  50, MEMÓRIA PARTILHADA DIVIDIDA ENTRE REGISTO, TELAS E CONJUNTOS DE DADOS."</t>
  </si>
  <si>
    <t>ANGELA BRASIL CLAUDINO</t>
  </si>
  <si>
    <t>5208000001100</t>
  </si>
  <si>
    <t>AUTOCLAVE VERTICAL PARA ESTERILIZAÇÃO DE MATERIAIS 100 LITROS</t>
  </si>
  <si>
    <t>5204000482591</t>
  </si>
  <si>
    <t>BALANÇA ANALÍTICA ELETRÔNICA</t>
  </si>
  <si>
    <t>Capacidade máxima (g): 220; Resolucao (g): 0,0001; Modos de Pesagem: g, mg. Repetibilidade (desvio padrao) (g): 0,0001; Linearidade (g): 0,0003; Tempo de Estabilização: 4 segundos. Temperatura de Operação: 10 a 30°C; Alimentacao: Adaptador Externo - 110 ou 220 V. Calibracao: Digital externa; Tamanho aproximado do prato de pesagem (mm): 90 (diametro). Dimensoes aproximadas (mm): L=217 x P=363 x A=343. Assistência técnica na região. Normas de segurança segundo ABNT. Com garantia de qualidade ISO 9001:2008. Catálogo impresso e on-line; Instalação e Manutenção no local da entrega.</t>
  </si>
  <si>
    <t>5204000482590</t>
  </si>
  <si>
    <t>BALANÇA DETERMINADORA DE UMIDADE POR INFRAVERMELHO</t>
  </si>
  <si>
    <t>Por infravermelho. Capacidade mínima de 60g. Resolucao: 0.005g; Repetibilidade (desvio padrao): 0.2% (amostra 3g) e 0,05% (amostra 10g); Saida: RS-232 bidirecional;  Fonte de luz: halogena; Aquecimento: Opcao Padrao; Faixa da temperatura: 50-160 ºC com incrementos de 5 ºC; Faixa de temperatura operacional: 5º a 40 ºC; Tempo de programacao: 1-99 minutos; Faixa de Tara: Capacidade total por subtracao. Display: LCD iluminado. Exibicao dos resultados: Umidade (%) ou solidos (%) ou peso (g), temperatura, tempo. Dimensoes aproximadas (mm.): L=170 x P=280 x A=130. Incluindo: 10 pratinhos de Ø100mm para amostra, mascara plástica de proteção do painel, fonte de alimentação e manual de instruções em português. Com Sistema de Administracao de Qualidade Registrado ISO 9001:2008. Catálogo impresso e on-line; Assistência técnica na região; Instalação e Manutenção no local da entrega.</t>
  </si>
  <si>
    <t>5204000482589</t>
  </si>
  <si>
    <t>BALANÇA ELETRÔNICA SEMI-ANALÍTICA</t>
  </si>
  <si>
    <t>Capacidade: 320 g; Resolucao (g): 0,01; Modos de Pesagem: g, mg, ct, contagem de peças; Repetibilidade (desvio padrao) (g): 0,001. Linearidade (g): 0,002; Faixa de Tara: Capacidade total por subtracao; Tempo de Estabilização: 3 segundos; Temperatura de Operação: 10 a 30ºC. Alimentacao: Adaptador Externo: 110/220 V. Calibracao: Digital externa; Tamanho do prato de pesagem (mm): 100 (diametro). Dimensoes aproximadas (mm): L=217 x P=310 x A=343. Com garantia de qualidade ISO 9001:2008. Catálogo impresso e on-line; Assistência técnica na região. Instalação e Manutenção no local da entrega.</t>
  </si>
  <si>
    <t>5208000001108</t>
  </si>
  <si>
    <t>BANCADA DE FLUXO LAMINAR VERTICAL - AÇO INOX AISI 304</t>
  </si>
  <si>
    <t>5208000001104</t>
  </si>
  <si>
    <t>BANHO MARIA TERMOSTÁTICO 9,5 LITROS</t>
  </si>
  <si>
    <t>Estrutura:cuba estampada com cantos arredondados, em aco inox, dimensoes aproximadas em mm. de: L=225 x P=293 x A=150 mm. Fundo para apoio de galeria/vidraria, instalado acima da resistencia para no mínimo 40 tubos; tampa pingadeira, tipo angular, com cabo alça; Capacidade para 9,5 litros; dimensoes aproximadas (mm) L=270 x P=415 x A=280; peso liquido aproximado: 12kg e peso bruto aproximado: 18kg; Temperatura de trabalho de 7ºC acima do ambiente a 100°C, com resolucao de 0,1°C; resistencia blindada em tubo de aco inox; Energia: cabo de energia trifilar (duas fases e um terra), com dupla isolacao; Potência mínima 1000 watts. 220 Volts. Catálogo impresso e on-line; Assistência técnica na região. Instalação e Manutenção no local da entrega.</t>
  </si>
  <si>
    <t>5208000001097</t>
  </si>
  <si>
    <t>BINOCULO</t>
  </si>
  <si>
    <t>5208000001105</t>
  </si>
  <si>
    <t>BLOCO MICRODIGESTOR DE PROTEÍNAS</t>
  </si>
  <si>
    <t>5208000001106</t>
  </si>
  <si>
    <t>BOMBA DE VÁCUO  MOTOR 85 WATTS</t>
  </si>
  <si>
    <t>5208000001107</t>
  </si>
  <si>
    <t>CÂMARA INCUBADORA TIPO BOD</t>
  </si>
  <si>
    <t>5208000001109</t>
  </si>
  <si>
    <t>CAPELA PARA EXAUSTÃO DE GASES - ESTRUTURA DE FIBRA DE VIDRO 3MM</t>
  </si>
  <si>
    <t>CAPELA PARA EXAUSTÃO DE GASES. ESTRUTURA EM FIBRA DE VIDRO 3 MM; DIMENSÕES MÍNIMAS: L=1150 X P=650 X A=1000 MM; PORTA FRONTAL EM ACRÍLICO TRANSPARENTE COM ABERTURA DE ATÉ 60 CM E SISTEMA DE CONTRAPESO, QUE PERMITE AJUSTAR A ABERTURA EM QUALQUER PONTO; DUTOS DE EXAUSTÃO EM PVC: 100 MM DE DIÂMETRO; COM EXAUSTOR: CENTRÍFUGO COM MOTOR BLINDADO IP54 POTÊNCIA 1/6V; CAPACIDADE DE EXAUSTÃO: 15 M³/MIN; LUMINÁRIA ISOLADA: IP44, COM LÂMPADA INCANDESCENTE; POTÊNCIA: 185 WATTS; TENSÃO: 110 OU 220 VOLTS. CATÁLOGO IMPRESSO E ON-LINE; ASSISTÊNCIA TÉCNICA NA REGIÃO NO RAIO DE 200KM; INSTALAÇÃO E MANUTENÇÃO NO LOCAL DA ENTREGA.</t>
  </si>
  <si>
    <t>5230000480222</t>
  </si>
  <si>
    <t>CARREGADOR DE BATERIAS 12V 100A</t>
  </si>
  <si>
    <t>CARREGADOR DE BATERIAS, TENSÃO DE ENTRADA: 127/220V, 50/60HZ, TENSÃO DE SAÍDA: 6/12 VDC, CORRENTE DE SAÍDA: 100A, RETIFICADOR DE ONDA COMPLETA, VELOCIDADE DE CARGA: RÁPIDO E LENTO, REGULAGEM ELETRÔNICA, COM AUXILIAR DE PARTIDA.</t>
  </si>
  <si>
    <t>5230000480221</t>
  </si>
  <si>
    <t>CARREGADOR DE BATERIAS 48V 100A</t>
  </si>
  <si>
    <t>CARREGADOR DE BATERIAS, TENSÃO DE ENTRADA: 220/380/440V, 50/60HZ, TENSÃO DE SAÍDA: 48 VDC, CORRENTE DE SAÍDA: 100A, RETIFICADOR TRIFÁSICO DE ONDA COMPLETA DE 6 PULSOS.</t>
  </si>
  <si>
    <t>5238000475197</t>
  </si>
  <si>
    <t>CONJUNTO DE FERRAMENTAS PARA CENTRO DE TORNEAMENTO</t>
  </si>
  <si>
    <t>5238000475198</t>
  </si>
  <si>
    <t>CONJUNTO DE FERRAMENTAS PARA CENTRO DE USINAGEM CNC</t>
  </si>
  <si>
    <t>5208000001110</t>
  </si>
  <si>
    <t>CONJUNTO LAVADOR DE PIPETAS EM PVC</t>
  </si>
  <si>
    <t>Em material de PVC, contendo 01 depósito para detergente, 01 cesto perfurado para pipetas contaminadas, 01 depósito sifão, 01 depósito de água.</t>
  </si>
  <si>
    <t>5208000001111</t>
  </si>
  <si>
    <t>CONTADOR ELETRÔNICO DE COLÔNIA</t>
  </si>
  <si>
    <t>5208000001112</t>
  </si>
  <si>
    <t>DESTILADOR DE ÁGUA EM AÇO INOX AISI 304</t>
  </si>
  <si>
    <t>Tipo Pilsen, Com cuba/resistencia/condensador em aço inox. Condensador tipo pilsen com diâmetro interno mínimo de 75 mm e diametro externo mínimo de 100 mm, paredes de 1.6 mm x 1000 mm de altura; Com suporte para fixacao na parede, em chapa de aço com tratamento anticorrosivo, pintura eletrostatica em epoxi. Com capacidade de producao: 10 litros/hora; consumo de agua: +/- 180 litros/hora; Com duas resistencias tubulares blindadas, em aco inox. Com painel de comando para instalaçao na parede. Chaves liga/desliga com lampadas indicadoras; desligamento automatico atraves de termostato bimetalico instalado na saida do respiro do condensador, propiciando o desligamento da resistencia quando da falta de agua. Com 2 disjuntores unipolar embutidos na caixa de controle; cabo de energia trifilar (duas fases e um terra), com dupla isolacao, com tomada e plug de tres pinos. Potência mínima 7000 watts. Voltagem de 220 volts. Catálogo impresso e on-line; Assistência técnica na região; Instalação e Manutenção no local da entrega.</t>
  </si>
  <si>
    <t>5208000001113</t>
  </si>
  <si>
    <t>DESTILADOR DE NITROGÊNIO TIPO KJELDHAL</t>
  </si>
  <si>
    <t>5238000475199</t>
  </si>
  <si>
    <t>DINAMÔMETRO DE ROLOS AUTOMOTIVO</t>
  </si>
  <si>
    <t>DINAMÔMETRO DE ROLOS PELO MENOS 2000 HP DE ACELERAÇÃO, 1000 HP CONTÍNUO, 350 KM/H COM FREIO ELETROMAGNÉTICO, RAMPA PARA SUBIR COM O VEÍCULO, GABINETE COM A ELETRÔNICA E ESTAÇÃO METEOROLÓGICA, SONDA LAMBDA. DEVERÃO SER FORNECIDOS SOFTWARE, MANUAL DE OPERAÇÃO E TREINAMENTO. DEVE POSSUIR FREIO ELETROMAGNÉTICO (SEM ATRITO)  PERMITE FREAR O MOTOR POR RPM, VELOCIDADE OU POR PERCENTUAL DE FREIO (CONFIGURÁVEL VIA SOFTWARE ). CONTROLE INTEGRADO AO SOFTWARE DO DINAMÔMETRO E POSSIBILITA PARADA RÁPIDA DO ROLO SEM USAR O FREIO DO CARRO;    CÉLULA DE TORQUE - PERMITE MEDIÇÕES EM TEMPO REAL DO TORQUE DE FRENAGEM APLICADO.</t>
  </si>
  <si>
    <t>5232000457571</t>
  </si>
  <si>
    <t>ENCADERNADORA SEMI AUTOMATICA TIPO HOT MELT</t>
  </si>
  <si>
    <t>UTILIZA, COLA QUENTE (HOT-MELT), POSSUI CARRINHO DESLIZANTE AUTOMÁTICO PARA RANHURAR O DORSO DA ENCADERNAÇÃO A SER COLADA, POSSUI CARRINHO DESLIZANTE MANUAL PARA APLICAÇÃO DE COLA, ENCADERNA FORMATO A-4 / OFÍCIO E TAMANHOS MENORES, POSSUI CAPACIDADE MÁXIMA: 500 FOLHAS DE 80 GR, CAPACIDADE DE ATÉ 150 ENCADERNAÇÕES POR HORA, POSSUI PESO: 33 KG E DIMENSÕES: 690 X 500 X 405 MM.</t>
  </si>
  <si>
    <t>MARCELO CAMILO PEDRA</t>
  </si>
  <si>
    <t>5208000001093</t>
  </si>
  <si>
    <t>ESPECTROFOTÔMETRO DIGITAL UV/VISÍVEL</t>
  </si>
  <si>
    <t>ESPECTROFOTÔMETRO DIGITAL UV/VISÍVEL, DUPLO FEIXE COM VARREDURA; SISTEMA ÓTICO: DUPLO FEIXE COM DETECTOR DE REFERÊNCIA INTERNO; FAIXA DE COMPRIMENTO DE ONDA DE NO MÍNIMO: 190 A 1100 NM; FOTOMETRIA PARA MEDIDAS DE ABSORBÂNCIA E TRANSMITÂNCIA. BANDA DE PASSAGEM VARIÁVEL (0,5; 1; 2; 4; 5); VARREDURA COM 3 VELOCIDADES DISPONÍVEIS; MÉTODOS PADRÕES PARA ANÁLISE DE DNA, RNA E PROTEÍNAS. EXATIDÃO DO COMPRIMENTO DE ONDA MÍNIMO DE 0,1 NM; FONTE DE LUZ: TUGSTÊNIO E DEUTÉRIO; ALCANCE FOTOMÉTRICO:-3000 A 3000A. CALIBRAÇÃO COM ATÉ 10 FATORES. LÂMPADA: XENÔNIO, MOSTRADOR DE LCD; PROGRAMA INTERNO COM MODOS DE CONCENTRAÇÃO, TRANSMITÂNCIA E ABSORBÂNCIA; VARREDURAS; POSSIBILIDADE DE SER CONTROLADO POR MICROCOMPUTADOR ATRAVÉS DO SOFTWARE (INCLUSO) E INTERFACE USB, COM CABO USB INCLUSO. DEVE VIR ACOMPANHADO DE, NO MÍNIMO, 2 CUBETAS DE QUARTZO E 4 CUBETAS DE VIDRO. MANUAL DE INSTRUÇÃO EM PORTUGUÊS. GARANTIA DE NO MÍNIMO 24 MESES COM ASSISTÊNCIA TÉCNICA PRESTADA PELA EMPRESA. O EQUIPAMENTO SERÁ ENTREGUE, INSTALADO E DEVERÁ SER FEITO UM TREINAMENTO AOS USUÁRIOS.</t>
  </si>
  <si>
    <t>5208000001115</t>
  </si>
  <si>
    <t>ESTUFA BACTERIOLÓGICA - MÍNIMO 64 LITROS</t>
  </si>
  <si>
    <t>Faixa de Temperatura: Ambiente +5°C a 60°C; Controlador de temperatura digital microprocessado; Precisão: ±0,1°C; Uniformidade: ±0,2°C; Capacidade para 4 bandejas distantes 90 mm entre si, no mínimo; Câmara interna em aço inox polido; Porta interna em acrílico para visualização. Gabinete em aço carbono com tratamento anticorrosivo e pintura eletrostática. Volume mínimo: 64 litros;  Potência: 250 Watts; Tensão: Bivolt ou 220 Volts. ACOMPANHANDO: 02 Bandejas; 02 Fusíveis extras e Manual de instruções com termo de garantia. Catálogo impresso e on-line; Assistência técnica na região. Instalação e Manutenção no local da entrega.</t>
  </si>
  <si>
    <t>5208000001116</t>
  </si>
  <si>
    <t>ESTUFA DE SECAGEM COM CIRCULAÇÃO E RENOVAÇÃO DE AR</t>
  </si>
  <si>
    <t>Caixa interna em chapa de aco inox; Caixa externa em chapa de aco com tratamento anticorrosivo e pintura eletrostatica em epoxi texturizado. Faixa de Temperatura: Ambiente +7°C a 150°C no mínimo; Controle de temperatura: Digital microprocessado; Precisão de controle: ±1°C; Uniformidade: ±4°C; Capacidade: 4 bandejas; Com sistema de circulação interna no sentido horizontal. Com circulação/Renovação por sistema manual para selecionar o tipo de circulação. Com isolamento  térmico com dupla camada de fibra cerâmica e lã de vidro. Com sistema de proteção contra superaquecimento; Com porta com silicone moldado para vedação. Dimensões internas aproximadas: L=600 x P=610 x A=600 mm; Volume mínimo: 210 litros; Dimensões externas aproximadas: L=800 x P=725 x A=1100 mm. Potência mínima: 1500 Watts; Tensão: 220 Volts. Com cabo de energia trifilar (duas fases e um terra), com dupla isolacao, com plug de tres pinos. ACOMPANHNADO: 02 Bandejas; 02 Fusíveis extra e Manual de Instruções com Termo de Garantia. PROCEDENCIA NACIONAL COM CERTIFICADO DE CALIBRACAO. Catálogo impresso e on-line; Assistência técnica na região; Instalação e Manutenção no local da entrega.</t>
  </si>
  <si>
    <t>5208000001117</t>
  </si>
  <si>
    <t>EVAPORADOR ROTATIVO A VÁCUO</t>
  </si>
  <si>
    <t>5208000001121</t>
  </si>
  <si>
    <t>EXTRATOR DE ÓLEOS E GORDURAS</t>
  </si>
  <si>
    <t>Tipo Soxleth. Com capacidade para no mínimo 5 provas. Caixa em chapa de aco inox; Temperatura de aquecimento: Até 250°C no mínimo. Controle de temperatura: Analógico e  individual para cada prova. Com Led para indicar o acionamento da resistência. Resistência em placa de pirocerâmica. Suporte do condensador em alumínio com garras em aço inox. Potência mínima: 720 Watts. Tensão: 220 Volts. ACOMPANHANDO: 02 Fusíveis extra; 06 conjuntos de vidrarias para extração soxleth, composto de Balão de 250mL, extrator soxleth e condensador. Contendo Manual de Instruções com Termo de Garantia. Com cabo de energia trifilar (duas fases e um terra), com dupla isolacao, com tomada e plug de tres pinos. Catálogo impresso e on-line; Assistência técnica na região; Instalação e Manutenção no local da entrega.</t>
  </si>
  <si>
    <t>5208000001118</t>
  </si>
  <si>
    <t>FORNO TIPO MUFLA MICROPROCESSADO 16 LITROS</t>
  </si>
  <si>
    <t>Confeccionado em chapa de AÇO INOX;  Com respiros: frontal e superior para eventual saida de gases e descompressão. Com porta com contrapeso e abertura tipo bandeja para proteger o operador. Com isolação térmica em fibra cerâmica de alta densidade; Capacidade mínima: 4 L; Faixa de temperatura de trabalho: 50 a 1000ºC no mínimo; Isolacao por fibra ceramica, evitando o aquecimento da parte exterior; Controlador de temperatura microprocessador, com precisão de +/- 5%. Com cabo de energia quadrifilar (tres fases e um terra), com dupla isolacao, com tomada e plug. Potência mínima de 2000 watts, 220 volts trifasico, 60 hz.. COM CERTIFICADO DE CALIBRACAO. Catálogo impresso e on-line; Assistência técnica na região; Instalação e Manutenção no local da entrega.</t>
  </si>
  <si>
    <t>5208000001092</t>
  </si>
  <si>
    <t>FOTOMETRO DE CHAMA DIGITAL MICROPROCESSADO</t>
  </si>
  <si>
    <t>FOTÔMETRO DE CHAMA DIGITAL MICROPROCESSADO DUPLO CANAL, PARA ANÁLISES DE SÓDIO, POTÁSSIO, LITIO, CÁLCIO, DESLIGAMENTO AUTOMÁTICO DA CHAMA NO CASO DE FALHA DE ENERGIA, INDICADOR DE PRESSÃO, ATOMIZADOR RESISTENTE A AMOSTRAS QUIMICAMENTE AGRESSIVAS, SISTEMA DE IGNIÇÃO AUTOMÁTICA PARA ACENDIMENTO, LIMITE DE DETECÇÃO MENOR OU IGUAL A 0,2 PPM (SÓDIO, POTÁSSIO), 0,25 PPM (LÍTIO) ; 15 PPM (CÁLCIO); 30 PPM (BÁRIO); PRECISÃO RELATIVA: MENOR QUE 2%, COM COMPRESSOR DE AR INCLUSO E SOLENÓIDE. DEVE ACOMPANHAR VÁLVULAS E CONEXÕES E TUBOS CONECTORES PALA INSTALAÇÃO DO EQUIPAMENTO E DO GÁS GLP. DEVE ACOMPANHAR BOTIJÃO COM GÁS GLP 45 KG. DEVE ACOMPANHAR SOFTWARE PARA AQUISIÇÃO DE DADOS. MANUAL EM PORTUGUÊS. GARANTIA DE NO MÍNIMO 12 MESES COM ASSITÊNCIA TÉCNICA PRESTADA PELA EMPRESA. O EQUIPAMENTO SERÁ ENTREGUE INSTALADO E DEVERÁ SER FEITO UM TREINAMENTO AOS USUÁRIOS.</t>
  </si>
  <si>
    <t>5235000482893</t>
  </si>
  <si>
    <t>KIT DE AVALIAÇÃO</t>
  </si>
  <si>
    <t>KIT DE AVALIAÇÃO COMPOSTO PELOS SEGUINTES ITENS: ITEM (A): PLACA COM SISTEMA OPERACIONAL/TARGET REAL-TIME, SUPORTE A LABVIEW RT, FORMATO SINGLE-BOARD RIO, CONFORMIDADE COM ROHS, E/S DIGITAIS, 96 CANAIS BIDIRECIONAIS, NÍVEIS LÓGICOS DE 3.3 V, FPGA SPARTAN-6 LX45, TEMPERATURA MÍNIMA DE OPERAÇÃO: -40 °C, TEMPERATURA MÁXIMA DE OPERAÇÃO: 85 °C, TEMPERATURA MÍNIMA DE ARMAZENAMENTO: -40 °C, TEMPERATURA MÁXIMA DE ARMAZENAMENTO: 85 °C; ITEM (B): PLACA COM FORMATO SINGLE-BOARD RIO, TIPO DE MEDIÇÃO: DIGITAL PARA TENSÃO E CORRENTE, CERTIFICAÇÕES DOS PRODUTOS: ROHS, CONFORMIDADE COM ROHS, ENTRADAS ANALÓGICAS COM 16 CANAIS, 12 BITS DE RESOLUÇÃO, TAXA DE AMOSTRAGEM DE 100 KS/S, TENSÃO MÁXIMA DE 5 V, FAIXA MÁXIMA DE TENSÃO DE 0 V A 5 V, PROTEÇÃO CONTRA SOBRETENSÃO DE 30 V, SAÍDAS ANALÓGICAS COM 8 CANAIS, 12 BITS DE RESOLUÇÃO, TENSÃO MÁXIMA DE 5 V, FAIXA MÁXIMA DE TENSÃO DE 0 V A 5 V, TAXA DE ATUALIZAÇÃO DE 1 KS/S, E/S DIGITAIS, 18 CANAIS SOMENTE DE ENTRADA, 24 CANAIS SOMENTE DE SAÍDA, FLUXO DE CORRENTE DE ENTRADA: SOURCING, FLUXO DE CORRENTE DE SAÍDA: SINKING, FAIXA MÁXIMA DE ENTRADA DE 0 V A 24 V, FAIXA MÁXIMA DE SAÍDA DE 0 V A 30 V, TEMPERATURA MÍNIMA DE OPERAÇÃO: -40 °C, TEMPERATURA MÁXIMA DE OPERAÇÃO: 70 °C, TEMPERATURA MÍNIMA DE ARMAZENAMENTO: -40 °C, TEMPERATURA MÁXIMA DE ARMAZENAMENTO: 85 °C. O KIT DEVE VIR ACOMPANHADO DOS SEGUINTES ACESSÓRIOS: FONTE DE ALIMENTAÇÃO (PN 154169A-01) OU SIMILAR, CABOS E MANUAL DE INSTRUÇÕES.</t>
  </si>
  <si>
    <t>5212000463723</t>
  </si>
  <si>
    <t>MULTIPROCESSADOR DE ALIMENTOS 2 LITROS</t>
  </si>
  <si>
    <t>MULTIPROCESSADOR DE ALIMENTOS COM MOTOR ELÉTRICO DE ELEVADA RELUTÂNCIA MAGNÉTICA, COM 500W DE POTÊNCIA ISENTO DE MANUTENÇÃO; COM VELOCIDADE CONTINUAMENTE VARIÁVEL DE 100 A 10.000 RPM; COM DISPOSITIVO ELETRÔNICO DE SEGURANÇA PARA PROTEÇÃO DE SOBRECARGAS DO MOTOR; COM MODO DE CONTROLE ALTERNATIVO DA VELOCIDADE PARA AMASSAR; COM SISTEMA DE AQUECIMENTO QUE POSSUA CONSUMO DE POTÊNCIA ATÉ 1.000W E PROTEGIDO CONTRA SOBREAQUECIMENTO; COM BALANÇA DIGITAL, DE 5 A 100 GR, EM INTERVALOS DE 5 GR E DE 100 A 2.000 GR, EM INTERVALOS DE 10 GR E QUE PESE ATÉ NO MÁXIMO 2 KG; COM CARCAÇA EM MATERIAL PLÁSTICO DE ALTA RESISTÊNCIA, COMPATÍVEL COM PRODUTOS ALIMENTARES; COM COPO MISTURADOR EM AÇO INOX, COM SISTEMA DE AQUECIMENTO E SENSOR DE TEMPERATURA E COM CAPACIDADE MÁX. DE 2 LITROS; COM ALIMENTAÇÃO ELÉTRICA COM CABO RETRÁTIL DE 1M E COM POTÊNCIA MÁXIMA CONSUMIDA DE 1.500W; DIMENSÕES MÍNIMA: ALTURA DE 30,0 CM, COMPRIMENTO DE 28,5 CM E LARGURA DE 28,5 CM. PESO MÁXIMO DE 6,3 KG.</t>
  </si>
  <si>
    <t>5230000480223</t>
  </si>
  <si>
    <t>PAINÉIS SOLARES 2000 W COM CONTROLADOR DE CARGA</t>
  </si>
  <si>
    <t>EQUIPAMENTO DE CARGA DE BATERIAS POR CÉLULAS SOLARES. CONJUNTO DE PAINÉIS SOLARES FOTOVOLTAICOS TOTALIZANDO 2000 W DE POTÊNCIA E 48 VOLTS DE SAÍDA. INCLUSO UM CONTROLADOR DE CARGA MPPT 60 AMPERES( OUTBACK POWER). MOLDURA DE ALUMÍNIO COM QUATRO ORIFÍCIOS DE MONTAGEM NA PARTE DE TRÁS. SELO A DE EFICIENCIA INMETRO. MONOCRISTALINO COM CERTIFICAÇÃO INTERNACIONAL.</t>
  </si>
  <si>
    <t>5235000482892</t>
  </si>
  <si>
    <t>PLACA DE AQUISIÇÃO DE DADOS</t>
  </si>
  <si>
    <t>PLACA DE AQUISIÇÃO DE DADOS, FORMATO USB; TIPO DE MEDIÇÃO: ENCODER DE QUADRATURA, DIGITAL, MEDIÇÃO DE TENSÃO E FREQUÊNCIA; SISTEMA OPERACIONAL/TARGET: WINDOWS; CONFORMIDADE COM ROHS; ALIMENTAÇÃO DA USB: EXTERNAL-POWERED; TIPO DE TERMINAÇÃO: SCREW-TERMINATION; TIPO DE INVÓLUCRO: METAL; ENTRADAS ANALÓGICAS: 32 CANAIS SINGLE-ENDED, 16 CANAIS DIFERENCIAIS, 16 BITS DE RESOLUÇÃO, TAXA DE AMOSTRAGEM DE 2 MS/S, THROUGHPUT (TODOS OS CANAIS) DE 1 MS/S, TENSÃO MÁXIMA DE 10 V, FAIXA MÁXIMA DE TENSÃO DE -10 V A 10 V, FAIXA MÍNIMA DE TENSÃO DE -0.1 V A 0.1 V, 7 FAIXAS; SAÍDAS ANALÓGICAS: 4 CANAIS, 16 BITS DE RESOLUÇÃO, TENSÃO MÁXIMA DE 10 V, FAIXA MÁXIMA DE TENSÃO DE -10 V A 10 V, FAIXA MÍNIMA DE TENSÃO DE -5 V A 5 V, TAXA DE ATUALIZAÇÃO DE 2,86 MS/S, DRIVE DE CORRENTE INDIVIDUAL DE 5 MA; E/S DIGITAIS: 48 CANAIS BIDIRECIONAIS, TEMPORIZAÇÃO POR SOFTWARE E HARDWARE, 32 LINHAS COM CLOCK, TAXA MÁXIMA DE CLOCK DE 1 MHZ, NÍVEIS LÓGICOS TTL, FLUXO DE CORRENTE DE ENTRADA SINKING, SOURCING, FLUXO DE CORRENTE DE SAÍDA SINKING E SOURCING, FILTROS DE ENTRADA PROGRAMÁVEIS, SUPORTE A ESTADOS PROGRAMÁVEIS DE POWER-UP, DRIVE DE CORRENTE INDIVIDUAL DE 24 MA, DRIVES DE CORRENTE DE 1 A, TEMPORIZADOR WATCHDOG, SUPORTE A E/S DE PADRÕES, FAIXA MÁXIMA DE ENTRADA DE 0 V A 5 V, FAIXA MÁXIMA DE SAÍDA DE 0 V A 5 V; CONTADORES/TEMPORIZADORES: 4 CONTADORES, OPERAÇÕES COM BUFFER, REMOÇÃO DE BOUNCES/GLITCHES, FAIXA MÁXIMA DE 0 V A 5 V, FREQUÊNCIA MÁXIMA DA FONTE DE 100 MHZ, GERAÇÃO DE PULSOS, RESOLUÇÃO DE 32 BITS, ESTABILIDADE DA BASE DE TEMPO DE 50 PPM, NÍVEIS LÓGICOS TTL; CONECTOR DE E/S: SCREW TERMINALS; FUNÇÕES DE TRIGGER: DIGITAL E ANALÓGICO. DEVE VIR ACOMPANHADO DOS SEGUINTES ACESSÓRIOS: CABO DE ALIMENTAÇÃO, FONTE DE ALIMENTAÇÃO, SOFTWARE DE AQUISIÇÃO DE DADOS, MANUAL DE INSTALAÇÃO, CABO DE FORÇA AC, U.S., 120 VAC , MALETA ROBUSTA PARA TRANSPORTE DE EQUIPAMENTOS DE AQUISIÇÃO DE DADOS, CABO BNC MACHO PARA BNC MACHO COM 2 M DE COMPRIMENTO, 4 EMBALAGENS DO PN 183882-02 OU SIMILAR.</t>
  </si>
  <si>
    <t>5234000479047</t>
  </si>
  <si>
    <t>SISTEMA PARA ESTUDO E TREINAMENTO DE SISTEMAS ELÉTRICOS VEICULARES</t>
  </si>
  <si>
    <t>SISTEMA PARA ESTUDO E TREINAMENTO DE SISTEMAS ELÉTRICOS VEICULARES COMPOSTO DE BANCADA EDUCACIONAL PARA A SIMULAÇÃO E ESTUDO TEÓRICO E PRÁTICO DOS PRINCIPAIS CIRCUITOS E COMPONENTES QUE SÃO UTILIZADOS EM VEÍCULOS ELÉCTRICOS LEVES. DEVE SER COMPOSTO POR: DESCRIÇÃO DO SISTEMA E-BIKE (BICICLETA ELÉTRICA) E DO SISTEMA PEDICEL (BICICLETA ELÉTRICA COM SISTEMA DE ASSISTÊNCIA DE PEDAL): O CONTROLADOR, O SISTEMA DE FREIOS, FUNÇÃO ACELERAÇÃO PARA O E-BIKE (TWIST AND GO), FUNÇÃO ACELERAÇÃO PARA O SISTEMA PEDICEL, PAS (PEDAL ASSIST SYSTEM), SISTEMA PAS/TAG, O SENSOR DE TORQUE, AS BATERIAS (TIPOS E DESEMPENHOS), OS MOTORES (TIPOS E DESEMPENHOS), FREIOS E DESACELERAÇÃO REGENERATIVA, DISPOSITIVOS DE SEGURANÇA, RECARGA DA BATERIA; DESCRIÇÃO DA SCOOTER ELÉTRICA: FUNÇÕES E CONTROLES, O MOTOR, O CONTROLADOR, O CONVERSOR CC/CC, O INTERFACE MODULE (ICM), O SISTEMA DE FREIOS, FREIOS E DESACELERAÇÃO REGENERATIVA, AS BATERIAS (TIPOS E DESEMPENHOS), DISPOSITIVOS DE SEGURANÇA, RECARGA DA BATERIA; DESCRIÇÃO DO CARRO ELÉTRICO: FUNÇÕES E CONTROLES PRINCIPAIS, O MOTOR CC, O CONTROLADOR PARA O MOTOR CC, O MOTOR BRUSHLESS, O CONTROLADOR PARA O MOTOR BRUSHLESS, O MOTOR ASSÍNCRONO, O INVERSOR, O CONVERSOR CC/CC, O INTERFACE MODULE (EVMS), AS BATERIAS (TIPOS E DESEMPENHOS), O CONTROLE DAS BATERIAS (BMS), O SISTEMA DE FREIOS. DEVE VIR ACOMPANHADO DOS SEGUINTES ACESSÓRIOS: MANUAL TÉCNICO COM TEORIA E EXERCÍCIOS, SOFTWARE DE TREINAMENTO E SOFTWARE DE CONTROLE.</t>
  </si>
  <si>
    <t>SISTEMA PARA ESTUDO E TREINAMENTO DE SISTEMAS HÍBRIDO E ELÉTRICO PARA MOTORES AUTOMOTIVOS</t>
  </si>
  <si>
    <t>5208000000876</t>
  </si>
  <si>
    <t>SISTEMA PARA PRODUÇÃO DE ÁGUA ULTRAPURA TIPO I, MODELO MASTER SYSTEM P &amp; D, PRÓPRIO PARA USO EM INSTRUMENTAÇÃO ANALÍTICA: CROMATOGRAFIA, ANÁLISE DE TOC (CARBONO ORGÂNICO TOTAL), ABSORÇÃO ATÔMICA</t>
  </si>
  <si>
    <t>5204000482592</t>
  </si>
  <si>
    <t>TACÔMETRO DE MÃO</t>
  </si>
  <si>
    <t>TACÔMETRO ESTROBOSCÓPICO DIGITAL PORTÁTIL COM DISPLAY DE CRISTAL LÍQUIDO (LCD) DE 5 DÍGITOS; ESCALAS: TACÔMETRO: 5 A 99999 RPM; RESOLUÇÃO: 0,1 RPM (&lt; 1000 RPM) E 1 RPM (&amp;#8805; 1000 RPM); DISTÂNCIA DE MEDIÇÃO: 50 A 150MM; ESTROBOSCÓPIO: 100 A 100000 FPM / RPM (3 FAIXAS); RESOLUÇÃO: 0,1 FPM / RPM (&lt; 1000 FPM / RPM ); 1 FPM / RPM (&gt; 1000 FPM / RPM); DURAÇÃO DO FLASH: APROX. 60 A 1000 MS; COR DO FLASH: LARANJA; PRECISÃO: ± 0,1 % + 2 DÍGITOS; TEMPO DE RESPOSTA: APROX. 1 SEG (&amp;#8805; 60 RPM); TAXA DE AMOSTRAGEM: 1VEZ POR SEGUNDO (&amp;#8805; 60 RPM); TEMPERATURA DE OPERAÇÃO: 0 A 50ºC; UMIDADE DE OPERAÇÃO: MÁX. 80% RH; ALIMENTAÇÃO: 4 PILHAS DE 1,5V; DEVE VIR ACOMPANHADO DE  ESTOJO, FITA REFLETIVA E MANUAL DE INSTRUÇÕES.</t>
  </si>
  <si>
    <t>5208000001095</t>
  </si>
  <si>
    <t>TELESCÓPIO REFLETOR EQUATORIAL</t>
  </si>
  <si>
    <t>5208000001096</t>
  </si>
  <si>
    <t>TELESCÓPIO REFRATOR ACROMÁTICO</t>
  </si>
  <si>
    <t>5208000001119</t>
  </si>
  <si>
    <t>TERMOCIRCULADOR PARA SISTEMA SOUS VIDE</t>
  </si>
  <si>
    <t>TERMOCIRCULADOR PARA SISTEMA SOUS VIDE COM CONTROLADOR COM MICROPROCESSADOR PID QUE PERMITE MAIOR PRECISÃO E ESTABILIDADE DA TEMPERATURA. 240 VOLTS DUAL HERTZ (50 E 60 HERTZ 7,5 A). TEMPERATURA MÁXIMA 150 GRAUS C. PROFUNDIDADE DE IMERSÃO 7,62CM MÍNIMO  17,78CM MÁXIMO. ESTABILIDADE DA TEMPERATURA 0.05º C. MICROPROCESSADOR PID. CONTROLADOR DIGITAL, DISPLAY LED.</t>
  </si>
  <si>
    <t>VALOR TOTAL HOMOLOGADO</t>
  </si>
  <si>
    <t>FORNECEDOR</t>
  </si>
  <si>
    <t>CNPJ FORNECEDOR</t>
  </si>
  <si>
    <t>CANCELADO NA ACEITAÇÃO</t>
  </si>
  <si>
    <t>Análise RELEVANTES OU ACIMA DE R$80.000,00</t>
  </si>
  <si>
    <t>CONTATO</t>
  </si>
  <si>
    <t>DESERTO</t>
  </si>
  <si>
    <t>CHECK SIPAC</t>
  </si>
  <si>
    <t>OBJETO Nº 42 - EQUIPAMENTOS E ITENS C/ PROJETOS APROVADOS</t>
  </si>
  <si>
    <t>SISTEMA PARA PRODUÇÃO DE ÁGUA ULTRAPURA TIPO I, MODELO MASTER SYSTEM P &amp; D, PRÓPRIO PARA USO EM INSTRUMENTAÇÃO ANALÍTICA: CROMATOGRAFIA, ANÁLISE DE TOC (CARBONO ORGÂNICO TOTAL), ABSORÇÃO ATÔMICA CONDUTIVIDADE, TEMPERATURA E MODO DE OPERAÇÃO. EQUIPADO COM EXCLUSIVO SISTEMA DE RECIRCULAÇÃO PERMANENTE. O PROCESSO DE SANITIZAÇÃO/DESINFECÇÃO É AUTOMÁTICO, PROPORCIONADO CONFORTO TOTAL AOS USUÁRIOS. IMPORTANTE! PADRÃO DE ÁGUA DE ALIMENTAÇÃO: PRÉ-TRATADA POR DESTILADOR OU OSMOSE REVERSA. 1. GERAIS: - ELEMENTOS FILTRANTES: 2 X DEIONIZADORES DE LEITO MISTO, 1 X LÂMPADA UV PARA FOTO-OXIDAÇÃO DE CONTAMINANTES ORGÂNICOS E 1 X CÁPSULA DE SAÍDA COM FILTRO MICROBIOLÓGICO 0,2 MICRON, CERTIFICADO; - RESERVATÓRIO INTERNO: VOLUME NOMINAL DE 12 a 15L E RECIRCULAÇÃO INTERNA AUTOMÁTICA PERMANENTE; - GRAU DE PUREZA DA ÁGUA SERVIDA: ULTRAPURA TIPO I COM RESISTIVIDADE 18,2 MOHM.CM; - TOC: &lt; 10 PPB - BACTÉRIAS HETEROTRÓFICAS: &lt; 0,1 UFC/ML - ENDOTOXINAS/PIROGÊNIO: N.A. - VAZÃO NOMINAL DE ATÉ 50 L/H; - CONEXÃO DE ENTRADA DE ÁGUA: ¼ (ALIMENTAÇÃO POR GRAVIDADE - ADMISSÃO AUTOMÁTICA DE ÁGUA PRÉ-TRATADA); - LARGURA X ALTURA X PROFUNDIDADE = 340 X 510 X 680 MM; - ALIMENTAÇÃO 110/220 V; . 2. ELEMENTOS DO SOFTWARE: SAÍDA RS-232-C PARA IMPRESSORA E REGISTRO DE DADOS; MONITORAMENTO DA CONDUTIVIDADE E TEMPERATURA; PERMITE ESCOLHA DO MODO DE SERVIR: FLUXO CONTÍNUO - TECLA ACIONADA - VOLUME PROGRAMADO; PERMITE CALIBRAR O CONDUTIVÍMETRO INTERNO COM INSTRUMENTOS PADRÕES (REALIZADO POR CONSULTOR ESPECIALIZADO); FUNÇÃO "SET POINT" - PERMITE CONFIGURAR A MÁXIMA CONDUTIVIDADE DA ÁGUA SERVIDA: A PARTIR DELA O SISTEMA NÃO SERVE ÁGUA; FUNÇÃO ESTADO DOS FILTROS - INFORMA A DURABILIDADE DE CADA ELEMENTO FILTRANTE E DA SANITIZAÇÃO. 3. ACOMPANHA: KIT HIDRÁULICO DE INSTALAÇÃO, CABO DE FORÇA, MANUAL DE INSTRUÇÕES. COMPLEMENTOS OPCIONAIS: - MÓDULOS DE PRÉ-TRATAMENTO POR OSMOSE REVERSA: MODELOS OS 10LZ, OS 20LZ, OS 50LZ, OS 10LX, OS 20LX OU OS 50LX. - IMPRESSORA PARA FINS DE RASTREABILIDADE: EMISSÃO DE RELATÓRIO COM HORA E DATA DA COLETA, VERSÃO DO SOFTWARE, QUALIDADE DA ÁGUA, ESTADO DOS ELEMENTOS FILTRANTES E DA SANITIZAÇÃO.</t>
  </si>
  <si>
    <t>"SISTEMA PARA ESTUDO E TREINAMENTO DE SISTEMAS HÍBRIDO E ELÉTRICO PARA MOTORES AUTOMOTIVOS COMPOSTO POR DE UM PAINEL OPERADO POR PC COM DIAGRAMA DO POSICIONAMENTO DOS COMPONENTES DE UM SISTEMA HÍBRIDO. DEVE PERMITIR O ESTUDO E A SIMULAÇÃO DOS SEGUINTES SISTEMAS: SISTEMA HÍBRIDO: UNIDADE GASOLINA CONTENDO: MOTOR A GASOLINA DE 4 CILINDROS E AND INJEÇÃO SEQUENCIAL MULTIPONTO, I-DSI (INTELLIGENT  DOUBLE  SEQUENTIAL IGNITION), I-VTEC (INTELLIGENT  VARIABLE&amp;#8208;VALVE  TIMING) E ELECTRONIC-LIFT CONTROL; ECU  (ELECTRONIC  CONTROL  UNIT  FOR MANAGING THE THERMAL MOTOR), UNIDADE ELÉTRICA CONTENDO: MOTOR/GERADOR ELÉTRICO TRIFÁSICO COM ÍMÃS PERMANENTES, ECO ASSIST SYSTEM, TRANSMISSÃO CONTINUAMENTE VARIÁVEL (CVT), DUAL-SCROLL HYBRID A/C COMPRESSOR. UNIDADE DE POTÊNCIA INTELIGENTE, QUE INCLUI: MÓDULO DE BATERIA COMPOSTO POR CÉLULAS NI-MH, BATERIA ECU, UNIDADE DE CONTROLE ELETRÔNICO PARA GERENCIAMENTO E CONTROLE DO ESTADO DE CARGA (SOC) DO MÓDULO DE BATERIA, VENTILADOR PARA RESFRIAMENTO DO MÓDULO DE BATERIA, MÓDULO DE CONTROLE DO MOTOR, PARA SINCRONIZAÇÃO DO MOTOR ELÉTRICO COM O MOTOR A GASOLINA, UNIDADE DE POTÊNCIA ELÉTRICA, COM INVERSOR PARA FORNECIMENTO DE POTÊNCIA DO MOTOR ELÉTRICO E CONVERSOR AC/DC PARA A CORRENTE FORNECIDA PELO MOTOR OPERANDO COMO GERADOR, 
UNIDADE DC QUE REGULA A QUANTIDADE DA CORRENTE CONTÍNUA EM 12 V FORNECIDA PELO CONVERSOR CC/CC, A/C DRIVER, PARA GERENCIMENTO DO DUAL - SCROLL HYBRID A/C COMPRESSOR, SISTEMA ELÉTRICO: HIGH -VOLTAGE BATTERY MODULE, COMPOSTO POR CÉLULAS LI-ION, SISTEMA DE RECARGA COM TENSÃO ALTERNADA EXTERNA, BATERIA DE 12 V E SUA RECARGA, SISTEMA DE CONTROLE DO MOTOR ELÉTRICO, INVERSOR TRIFÁSICO PARA CONTROLE DO MOTOR ELÉTRICO, SENSORES DE SINAIS DE CONTROLE DO INVERSOR E SENSORES DE MEDIÇÃO DE TENSÃO E CORRENTE, MOTOR CA TRIFÁSICO COM SISTEMA DE TRANSMISSÃO INTEGRADO, SENSORES INTEGRADOS NO MOTOR CA TRIFÁSICO. O SIMULADOR DEVE SER COMPLETO COM SOFTWARE DE TREINAMENTO E SOFTWARE DE CONTROLE."</t>
  </si>
  <si>
    <t>Para contagem rapidas de colonias de bacterias ou fungos em placa de Petri de no mínimo 120 mm de diametro. Dimensoes aproximadas (mm): L=285 x P=305 x A= 130; Com sensor de contagem no proprio suporte da placa; Com iluminacao atraves de lampada circular fluorescente de 22 W, Com saida RS 232; Com lupa de aumento de pelo menos 1,5 vezes. Com bacia de sustentacao da placa de petri estampada em acrilico transparente e
quadriculada, Com sistema de memoria para ate 30 placas no mínimo. Com cabo de energia trifilar (duas fases e um terra), com dupla isolacao, com tomada e plug de tres pinos. Funcionamento 110/220 Volts, 60 hz. Catálogo impresso e on-line; Assistência técnica na região. Instalação e Manutenção no local da entrega.</t>
  </si>
  <si>
    <t>Para destilação de nitrogênio amoniacal, bases
voláteis totais (BVT) e análise de nitrogênio/proteína pelo método de Kjeldahl após o processo de digestão. Com controle de temperatura analógico; Painel de controle: Com indicadores visuais de aquecimento e nível da caldeira; Caldeira: Em vidro borossilicato embutida com enchimento semi-automático; Com sensor para indicação do nível da caldeira. Com protetor em acrílico na parte frontal. Contendo vidrarias: Conexão tipo Kjeldahl com copo dosador em vidro borossilicato e válvula. Capacidade de destilação: ±18 ml/minuto; Gabinete em aço inox . Dimensões aproximadas: L=290 x P=330 x A=730 mm. Peso médio: 10 kg. Potência: 1500 Watts. Tensão: 220 Volts. Com cabo de energia trifilar com aterramento, dupla isolacao, com tomada e plug de tres pinos. ACOMPANHANDO: 01 Tubo micro de Ø25 x 250 mm com orla em vidro borossilicato; 02 Fusíveis extra;  Manual de Instruções com Termo de Garantia. Catálogo impresso e on-line; Assistência técnica na região. Instalação e Manutenção no local da entrega.</t>
  </si>
  <si>
    <t>Faixa de temperatura: Ambiente +7°C a 90°C no mínimo; Controlador de temperatura: Digital microprocessado. Precisão de controle: ±1°C. Rotação: 15 a 70 RPM no mínimo; Sistema de deslocamento: Vertical, manual, com inclinação de aproximadamente 30°. Vácuo: Até 700 mmHg
Resistência: Blindada em aço inox. Escoamento da cuba através de bico dreno; Vidraria acompanhando: Condensador tipo serpentina, balão coletor de 1000 ml e balão de evaporação de 1000 ml em vidro borossilicato. Gabinete em aço carbono com tratamento anti-corrosivo e pintura eletrostática. Dimensões aproximadas da cuba: Ø 250 mm; Volume mínimo: 4 litros. Dimensões aproximadas: L=330 x P=320 x A=500 mm. Voltagem: 220 ou 110 Volts; Potência mínima: 1000 Watts. ACOMPANHANADO: 02 Fusíveis extra; 02 Presilhas plásticas; Vidrarias, torneira com mangueira de teflon. Com Manual de Instruções com Termo de Garantia. Com cabo de energia trifilar com aterramento e dupla isolacao. COM CERTIFICADO DE CALIBRACAO. Catálogo impresso e on-line; Assistência técnica na região. Instalação e Manutenção no local da entrega.</t>
  </si>
  <si>
    <t>Com capacidade mínima de 50 L. Tampa em bronze fundido internamente estanhada e externamente polida. Caldeira em chapa de aço inox. Cestos internos: Três cestos em chapa de aço inox. Válvula de segurança: em bronze com sistema de contra-peso regulável. Manômetro e Termômetro: escala de pressão máxima de trabalho capacitada para 1,5 
kgf/cm2, correspondendo a 127°C. Gabinete em chapa de aço com tratamento anti-corrosivo e pintura em epoxi. Manípulos reversíveis, de baquelite e elemento interno em latão. Resistências de niquel cromo blindadas com tubos de cobre cromados. Potência mínima de 4000 Watts. Voltagem de 220 Volts. Painel com lâmpada indicadora de liga/desliga, chave seletora de calor e as instruções de uso. Escoamento: Total através de registro. Ciclo operacional manual. Chave: Liga/desliga com três posições para regulagem do calor. Abertura da tampa por intermédio de pedal. Dimensões  mínimas externas do gabinete: L= 40 X P=60 X A=110 cm. Dimensões internas mínimas: 40x60cm. Peso líquido aproximado 100 kg. Cabo de força com dupla isolação e plugue de três pinos, dois fases e um terra, atendendo a nova
norma ABNT NBR 14136. Catálogo impresso e on-line; Assistência técnica na região. Instalação e Manutenção no local da entrega.</t>
  </si>
  <si>
    <t>Temperatura de trabalho: Ambiente +7°C a 400°C. Controlador de Temperatura: Digital microprocessado com sistema PID e certificado de calibração. Precisão: ±1ºC. Uniformidade: ±3ºC. Segurança: Resistência blindada evitando contato com o ácido sulfúrico. Bloco: Em alumínio fundido com profundidade dos orifícios de 45 mm. Gabinete: Em aço inox. Dimensões aproximadas: L=320 x P=430 x A=330 mm. Peso aproximado: 18 kg. Potência mínima: 2000 Watts
Tensão: 220 Volts.  ACOMPANHANDO: - 01 Galeria em alumínio; - 01 Controlador de temperatura digital microprocessado; - 40 Tubo micro em vidro borossilicato de 100 ml Ø25 x 250 mm; - Manual de Instruções com Termo de Garantia. COM CERTIFICADO DE CALIBRACAO. Com Catálogo impresso e on-line; Assistência técnica na região; Instalação e Manutenção no local da entrega.</t>
  </si>
  <si>
    <t>Motor de no mínimo 85 watts.Compressor: Hermético 1/4 ou 1/6 HP à base de óleo  Vacuo final de +/- 745 mm Hg. Com interruptor liga/desliga; ACOMPANHANDO:  mangueiras em silicone e filtro de ar; Dimensoes aproximadas:  L= 161 x P= 215 x A= 159 mm. Energia: Cabo de energia trifilar com aterramento, dupla isolacao, com tomada de tres pinos NBR
NM 243 e NBR 14136. 220 volts.</t>
  </si>
  <si>
    <t>Temperatura: -10°C a 55°C no mínimo; Controlador de temperatura: Digital microprocessado com sistema de RAMPAS E PATAMARES; Precisão de controle: ±0,3°C
Uniformidade: ±0,3°C; Compressor: Hermético com gás livre de CFC; Isolação: Poliuretano expandido; Circulação: Ventilação forçada; Umidade: por evaporação natural; Segurança: Termostato de superaquecimento acima de 60°C com alarme sonoro e desligamento automático; Gabinete: Em aço carbono com tratamento anti-corrosivo e pintura eletrostática; Dimensões internas aproximadas: L=470 x P=450 x A=1310 mm. Volume mínimo: 250 litros. Dimensões externas aproximadas: L=550 x P=685 x A=1520 mm. Potência mínima: 230 Watts. Tensão: 110 ou 220 Volts. cabo de energia trifilar com aterramento,dupla isolacao, com tomada e plug de tres pinos. Acompanhando: - 02 Fusíveis extra; - 04 Prateleiras; Manual de Instruções com Termo de Garantia. COM CERTIFICADO DE CALIBRACAO. PROCEDENCIA NACIONAL. Catálogo impresso e on-line; Assistência técnica na região. Instalação e Manutenção no local da entrega.</t>
  </si>
  <si>
    <t>Deve ser projetada para trabalhos com classe 100 conforme (ABNT NBR 13.700) e ISO CLASSE 5
conforme norma internacional ISO 14.644-1 ; Material em chapa de alumínio com tratamento anticorrosivo e pintura epóxi. Mesa de trabalho construída em aço inox; Com assoalho bipartido removível para maior facilidade na limpeza; Filtro tipo HEPA classe A3,NBR-6401, EU-13 Eurovent 4/4, ou filtro absoluto Classe H14, conforme NBR 16401 da ABNT com eficiência de 99.99% para partículas de 0,3 mícron. Moldura em alumínio anodisado ; Vidro temperado frontal tipo basculante. Com dispositivo de segurança que só permite o acionamento da lâmpada UV com vidro frontal totalmente fechado; Quatro interruptores, (geral , motor, lâmpada fria , lâmpada UV); Painel elétrico removível ;  Velocidade do ar 0,45 m/s +- 20%; Vazão de ar 335 m³/h; Com: 01 Tomada auxiliar (220 V) interna; 01 Lâmpada fluorescente de 15 W; 01 Lâmpada UV de 15 W; 01 Válvula para gás ou vácuo. Alimentação 220 v, 60 Hz. Com base de apoio em aço. Medidas externas aproximadas: L830x P 600 x A 1.140. Medidas internas aproximadas L 635 x P 495 x A 477. Com cabo de energia trifilar (duas fases e um terra), com dupla isolacao e plug de tres pinos. Procedência Nacional. Catálogo impresso e on-line; Assistência técnica na região. Instalação e Manutenção no local da entrega.</t>
  </si>
  <si>
    <t>Temperatura na placa: até 350ºC. Rotação de até 2000 RPM. 
Controle de rotação e temperatura: Digital microprocessado com regulagem de 1 a 99% no display. Capacidade de agitação mínima: 5 litros de água. Placa: Em alumínio escovado. Gabinete: Em aço carbono com tratamento anti-corrosivo e pintura eletrostática. Potência mínima: 450 Watts. Tensão: 220 Volts. ACOMPANHANDO:
- 01 Barra Magnética (peixinho) revestida de teflon 
- 02 Fusíveis extra 
- Manual de instruções com Termo de Garantia. Normas de segurança segundo ABNT. Catálogo impresso e on-line; Assistência técnica na região.  Instalação e Manutenção no local da entrega.</t>
  </si>
  <si>
    <t>Capacidade de agitação: Tubos de ensaio de 30 mm de diâmetro, tubos de centrífugas, cubetas de colorímetros ou espectrofotômetros, pequenos frascos reagentes e balões volumétricos. Rotação: Contínua ou por pressão em seu receptáculo. Controle de rotação: Analógico ou Digital; Motor: rotação mínima de 3.000 RPM .
Gabinete: Aço carbono e alumínio. Dimensões aproximadas: L=145 x P=160 x A=130 mm. Potência mínima: 30 Watts. Tensão: 110 ou 220 Volts. Normas de segurança segundo ABNT. Catálogo impresso e on-line; Assistência técnica na região; Instalação e Manutenção no local da entrega.</t>
  </si>
  <si>
    <t>CONJUNTO DE FERRAMENTAS PARA CENTRO DE TORNEAMENTO: - 02 SUPORTES PARA TORNEAMENTO EXTERNO DIREITO (MTJNR 2020 K16M1) MAIS 10 INSERTOS DE METAL DURO (TNMG 160404 PF 4215) MAIS 05 INSERTOS DE CERÂMICA PARA ACABAMENTO DE MATERIAIS ENDURECIDOS (TNGA 160404 S01525 6050) MAIS 02 CALÇOS DE REPOSIÇÃO (170.3-852) OU OUTRO TECNICAMENTE EQUIVALENTE EM TERMOS DE GEOMETRIA, CLASSE DE METAL DURO E CLASSE DE CERÂMICA. - 04 SUPORTES PARA TORNEAMENTO EXTERNO ESQUERDO (MTJNL 2020 K16M1) MAIS 20 INSERTOS DE METAL DURO (TNMG 160408 PM 4325) MAIS 02 CALÇOS DE REPOSIÇÃO (170.3-852) OU OUTRO TECNICAMENTE EQUIVALENTE EM TERMOS DE GEOMETRIA E CLASSE DE METAL DURO. - 02 SUPORTES PARA TORNEAMENTO EXTERNO DIREITO (MWLNR 2020 K06) MAIS 10 INSERTOS DE METAL DURO (WNMG 060404 PF 4315) MAIS 02 CALÇOS DE REPOSIÇÃO (5322331-06) OU OUTRO TECNICAMENTE EQUIVALENTE EM TERMOS DE GEOMETRIA E CLASSE DE METAL DURO. - 04 SUPORTES PARA TORNEAMENTO EXTERNO ESQUERDO (MWLNL 2020 K06) MAIS 20 INSERTOS DE METAL DURO (WNMG 060408 PM 4325) MAIS 02 CALÇOS DE REPOSIÇÃO (5322331-06), MAIS 02 CONJUNTOS DE FIXAÇÃO DE REPOSIÇÃO (5431125-011) OU OUTRO TECNICAMENTE EQUIVALENTE EM TERMOS DE GEOMETRIA E CLASSE DE METAL DURO. - 02 BEDAMES PARA TORNEAMENTO DE PERFIL EXTERNO ESQUERDO (LF123G10 2020 B) MAIS 05 INSERTOS DE METAL DURO DE PONTA REDONDA RAIO 2MM (N123G2-0400-RM 4225) MAIS 05 INSERTOS DE METAL DURO NEUTRO COM POSSIBILIDADE DE TORNEAMENTO EXTERNO (N123G2-0300-0004-TM 4225)  OU OUTRO TECNICAMENTE EQUIVALENTE EM TERMOS DE GEOMETRIA E CLASSE DE METAL DURO. - 02 BEDAMES PARA CORTE EXTERNO ESQUERDO (LF123G20 2020B) MAIS 05 INSERTOS DE METAL DURO LARGURA 3MM (N123G2-0300-0002-CM 1125)  OU OUTRO TECNICAMENTE EQUIVALENTE EM TERMOS DE GEOMETRIA E CLASSE DE METAL DURO. - 02 SUPORTES PARA ROSQUEAMENTO EXTERNO DIREITO (266RFA-2020-16) MAIS 05 INSERTOS DE METAL DURO PARA ROSCAS MÉTRICAS (266RG-16VM01A002M 1125) MAIS 03 INSERTOS DE METAL DURO PARA CANAL ORING (254RG-16CC01-130 1135) MAIS 02 CALÇOS DE REPOSIÇÃO (5322389-11) OU OUTRO TECNICAMENTE EQUIVALENTE EM TERMOS DE GEOMETRIA E CLASSE DE METAL DURO. - 02 SUPORTES PARA TORNEAMENTO DE CANAL FRONTAL ESQUERDO FAIXA DE DIÂMETRO DE 42 A 60MM COM CAPACIDADE DE PROFUNDIDADE DE 13MM OU MAIOR (LF123G13-2020B 042B) MAIS 06 INSERTOS DE METAL DURO (N123G2-0300-0003-TF 1125)  OU OUTRO TECNICAMENTE EQUIVALENTE EM TERMOS DE GEOMETRIA E CLASSE DE METAL DURO. - 02 BARRAS PARA TORNEAMENTO INTERNO ESQUERDO HASTE DIÂMETRO 20MM (A20S-MWLNL 06) MAIS 05 INSERTOS DE METAL DURO (WNMG 060404 PF 4215) MAIS 02 CONJUNTOS DE FIXAÇÃO DE REPOSIÇÃO (5431125-011) OU OUTRO TECNICAMENTE EQUIVALENTE EM TERMOS DE GEOMETRIA E CLASSE DE METAL DURO. - 02 BARRAS PARA TORNEAMENTO INTERNO ESQUERDO HASTE DIÂMETRO 16MM (A16R-SCLCL 09) MAIS 05 INSERTOS DE METAL DURO (CCMT 09T304PM 4325) MAIS 02 PARAFUSOS DE REPOSIÇÃO (5513020-09) OU OUTRO TECNICAMENTE EQUIVALENTE EM TERMOS DE GEOMETRIA E CLASSE DE METAL DURO. - 02 BARRAS PARA TORNEAMENTO INTERNO ESQUERDO HASTE DIÂMETRO 10MM (A10K-SCLCL 06) MAIS 05 INSERTOS DE METAL DURO (CCMT 060204UF 5015) MAIS 02 PARAFUSOS DE REPOSIÇÃO (5513020-46)   OU OUTRO TECNICAMENTE EQUIVALENTE EM TERMOS DE GEOMETRIA E CLASSE DE METAL DURO. - 02 BARRAS PARA ROSQUEAMENTO …</t>
  </si>
  <si>
    <t>CONJUNTO DE FERRAMENTAS PARA CENTRO DE USINAGEM CNC: - 02 CABEÇOTES DE FACEAMENTO 45 GRAUS DIÂMETRO 80MM COM 6 CORTES (345-080Q27-13M) MAIS 24 INSERTOS COM 8 ARESTAS (345R-1305M-PM 4230) MAIS 04 INSERTOS ALISADORES (345N-1305E-PW8 1030) MAIS 02 PORTA FRESA (A2B05-4027-035) OU OUTRO TECNICAMENTE EQUIVALENTE EM TERMOS DE GEOMETRIA E CLASSE DE METAL DURO. -  02 CABEÇOTES DE FACEAMENTO 45 GRAUS DIÂMETRO 63MM COM 5 CORTES (R245-063Q22-12M) MAIS 20 INSERTOS COM 4 ARESTAS (R245-12T3M-PM 4230) MAIS 04 INSERTOS ALISADORES (R245-12T3E-W 1030) MAIS 02 PORTA FRESA (A2B05-4022-035) OU OUTRO TECNICAMENTE EQUIVALENTE EM TERMOS DE GEOMETRIA E CLASSE DE METAL DURO. - 02 CABEÇOTES DE FACEAMENTO 90 GRAUS DIÂMETRO 50MM COM 5 CORTES (R390-050Q22-11M) MAIS 20 INSERTOS DE 2 ARESTAS (R390-11T308M-PM 1030) MAIS 02 PORTA FRESA (A2B05-4022-035) OU OUTRO TECNICAMENTE EQUIVALENTE EM TERMOS DE GEOMETRIA E CLASSE DE METAL DURO. - 02 FRESAS DE TOPO 90 GRAUS DIÂMETRO 20MM COM 2 CORTES (R390-020A20-11M) MAIS 10 INSERTOS DE 2 ARESTAS (R390-11T308M-PM 1030) MAIS 02 PORTA FRESA (A2B20-4020-063) OU OUTRO TECNICAMENTE EQUIVALENTE EM TERMOS DE GEOMETRIA E CLASSE DE METAL DURO. - 02 FRESAS DE TOPO 90 GRAUS DIÂMETRO 12MM COM 1 CORTE (R390-012A16-11L) MAIS 5 INSERTOS DE 2 ARESTAS (R390-11T308M-PM 1030) MAIS 02 PORTA FRESA (A2B20-4016-063) OU OUTRO TECNICAMENTE EQUIVALENTE EM TERMOS DE GEOMETRIA E CLASSE DE METAL DURO. - 02 FRESAS PARA PERFILHAMENTO DIÂMETRO 50MM COM 4 CORTES E COM INSERTO REDONDO (R200-038Q22-12M) MAIS 16 INSERTOS DE METAL DURO REDONDO DIÂMETRO 12MM (RCKT 1204MO-PM 4230) MAIS 02 PORTA FRESA LONGO (A2B05-4022-100) OU OUTRO TECNICAMENTE EQUIVALENTE EM TERMOS DE GEOMETRIA E CLASSE DE METAL DURO. - 02 FRESAS DE ALTO AVANÇO DIÂMETRO 50MM COM 4 CORTES (R210-050Q22-09M) MAIS 16 INSERTOS DE METAL DURO 4 ARESTAS (R210-090414E-PM 1030) MAIS 02 PORTA FRESA LONGO (A2B05-4022-100) OU OUTRO TECNICAMENTE EQUIVALENTE EM TERMOS DE GEOMETRIA E CLASSE DE METAL DURO. - 01 CABEÇA PARA MANDRILAMENTO DE PRECISÃO, PARA FUROS COM TOLERÂNCIA IT7, DIÂMETRO 3-32MM (C5-391.37A-16070A) MAIS 02 BARRAS DE MANDRILAR PARA CABEÇA DE PRECISÃO 8-14MM (R429U-A16-08028TC06A) MAIS 04 INSERTOS (TCMT 06T104 PF 5015) MAIS 02 BARRAS DE MANDRILAR PARA CABEÇA DE PRECISÃO 14-20MM (R429U-A16-14049TC09A) MAIS 04 INSERTOS (TCMT 090204 PF 5015) MAIS 1 SUPORTE BÁSICO TIPO 5 (C5-390.55-40030) OU OUTRO TECNICAMENTE EQUIVALENTE EM TERMOS DE GEOMETRIA E CLASSE DE METAL DURO. -  02 FRESAS DE PONTA ESFÉRICA DE DESBASTE DIÂMETRO 25MM COM INSERTO DE METAL DURO (R216-25A32 065) MAIS 10 INSERTOS DE METAL DURO PARA PONTA ESFÉRICA (R216-2504E-M 1030) MAIS 02 PORTA FRESA (A2B20-4032-100) OU OUTRO TECNICAMENTE EQUIVALENTE EM TERMOS DE GEOMETRIA E CLASSE DE METAL DURO. -  02 FRESAS DE PONTA ESFÉRICA DE DESBASTE DIÂMETRO 16MM COM INSERTO DE METAL DURO (R216-16A20 045) MAIS 10 INSERTOS DE METAL DURO PARA PONTA ESFÉRICA (R216-1603E-M 1030) MAIS 02 PORTA FRESA LONGO (A2B20-4020-100) OU OUTRO TECNICAMENTE EQUIVALENTE EM TERMOS DE GEOMETRIA E CLASSE DE METAL DURO. -  01 FRESA DE PONTA ESFÉRICA PARA ACABAMENTO COM HASTE EM AÇO DIÂMETRO 10MM (R216F-10A12S-053) MAIS 01 FRESA DE PONTA ESFÉRICA PARA ACABAMENTO COM HASTE EM METAL DURO DIÂMETRO …</t>
  </si>
  <si>
    <t>TELESCÓPIO REFLETOR EQUATORIAL COM A ESPECIFICAÇÃO A SEGUIR OU SIMILAR:
TIPO DE CONSTRUÇÃO NEWTONIANO PARABÓLICO;
DIÂMETRO DA OBJETIVA (MM): 150;
AMPLIAÇÃO MÁXIMA TEÓRICA: 562X;
AMPLIAÇÃO MÁXIMA RECOMENDADA: 345X;
ABERTURA: F/9,3;
DISTÂNCIA FOCAL: 1400 MM (MAIS CONTRASTE NA OBSERVAÇÃO DOS ASTROS E OBJETOS MAIS CLAROS);
TIPO DE MONTAGEM: EQUATORIAL GERMÂNICA HQ;
TIPO DE TRIPÉ: ALUMÍNIO PRO T10;
PESO (KG): 19,5;
ALTURA (MM): 1550;
COMPRIMENTO DO TUBO FOCAL (MM): 
DIÂMETRO DAS OCULARES: 1,25" ( 31,7MM);
TIPO DAS OCULARES SUPER PLOSSL.
ITENS QUE DEVEM ESTAR INCLUSOS:
OCULAR SUPER PLOSSL 25MM (1,25") (DE METAL COM ALTA RESOLUÇÃO);
OCULAR SUPER PLOSSL 10MM (1,25") (DE METAL COM ALTA RESOLUÇÃO);
LENTE BARLOW 2X;
MONTAGEM EQ3/5 GERMANICA;
LUNETA BUSCADORA 6X30;
ESPELHO PRINCIPAL PARABÓLICO DE 150MM(6");
ESPELHO SECUNDÁRIO DE 2,3MM;
TRIPÉ DE ALUMÍNIO T10 C/ ALTURA REGULÁVEL;
TAMPA DE PROTEÇÃO DO ESPELHO;
TUBO PRINCIPAL EM ALUMÍNIO PRETO;
MANUAL DE INSTRUÇÕES EM INGLÊS E PORTUGUÊS;
CAP DE REDUÇÃO DE LUZ PARA OBSERVAÇÃO SOLAR;
MOTOR CLOCK DRIVE;  
CD ROOM COM PROGRAMAS COMPLETOS -MAPAS ESTELARES E ATLAS LUNAR.</t>
  </si>
  <si>
    <t>TELESCÓPIO REFRATOR ACROMÁTICO COM A ESPECIFICAÇÃO A SEGUIR OU SIMILAR: 
TIPO DE CONSTRUÇÃO: REFRATOR;
DIÂMETRO DA OBJETIVA (MM): 127;
AMPLIAÇÃO MÁXIMA TEÓRICA: 675X;
AMPLIAÇÃO MÁXIMA RECOMENDADA: 254X;
ABERTURA: F/5.5;
DISTÂNCIA FOCAL: 700 MM (MAIS CONTRASTE NA OBSERVAÇÃO DOS ASTROS E OBJETOS MAIS CLAROS);
TIPO DE MONTAGEM: EQUATORIAL GERMÂNICA EQ4/5 HQ;
TIPO DE TRIPÉ: ALUMÍNIO PRO T15;
PESO (KG): 51KG;
ALTURA (MM): 1550;
COMPRIMENTO DO TUBO: 720MM;
DIÂMETRO DAS OCULARES: 1,25" ( 31,7MM);
TIPO DAS OCULARES SUPER PLOSSL.
ITENS QUE DEVEM ESTAR INCLUSOS:
OCULAR SUPER PLOSSL 25MM (1,25") (DE METAL COM ALTA RESOLUÇÃO);
OCULAR SUPER PLOSSL 10MM (1,25") (DE METAL COM ALTA RESOLUÇÃO);
LENTE BARLOW 2X;
MONTAGEM EQ3/5 GERMANICA;
LUNETA BUSCADORA 10X50;
ESPELHO PRINCIPAL PARABÓLICO DE 127MM (5");
ESPELHO SECUNDÁRIO DE 2,3MM;
TRIPÉ DE ALUMÍNIO T15 C/ ALTURA REGULÁVEL;
TAMPA DE PROTEÇÃO DO ESPELHO;
TUBO PRINCIPAL EM ALUMÍNIO PRETO;
MANUAL DE INSTRUÇÕES EM INGLÊS E PORTUGUÊS;
CAP DE REDUÇÃO DE LUZ PARA OBSERVAÇÃO SOLAR;
MOTOR CLOCK DRIVE.</t>
  </si>
  <si>
    <t>BINÓCULO COM AS SEGUINTES ESPECIFICAÇÕES:
MAGNIFICAÇÃO: 20X; 
OBJETIVA: 90MM BULE SATINAD BS;
TIPO DE FOCO: CENTRAL;
PRISMAS: PORRO BAK-4 BROADBAND;
CAMPO DE VISÃO: 3º;
SAÍDA DE PUPILA: 4,5 MM 20X;
EYE RELIEF : 24 MM - GRANDE CONFORTO PARA QUEM USA ÓCULOS;
AJUSTE DE DIOPTRIA PARA EQUILÍBRIO DA VISÃO;
ACABAMENTO: ABS HD QUE PERMITE O USO EM TODAS CONDIÇÕES CLIMÁTICAS;
DISTÂNCIA MÍNIMA DE FOCO: 25 METROS;
DIMENSÕES: 33X24X10CM;
CONTENDO OS ACESSÓRIOS:
TRIPÉ E ALÇA DE TRANSPORTE.</t>
  </si>
  <si>
    <t>CANCELADOS</t>
  </si>
  <si>
    <t>Valor total</t>
  </si>
  <si>
    <t>FRATELLI COMERCIO DE MAQUINAS E EQUIPAMENTOS LTDA - EPP</t>
  </si>
  <si>
    <t>09.058.708/0001-78</t>
  </si>
  <si>
    <t>LABMACHINE EQUIPAMENTOS PRODUTOS E MATERIAIS PARA LABOR</t>
  </si>
  <si>
    <t>06.925.910/0001-61</t>
  </si>
  <si>
    <t>THELGA COMERCIO E SERVICOS LTDA - ME</t>
  </si>
  <si>
    <t>SOLAB EQUIPAMENTOS PARA LABORATORIOS EIRELI - EPP</t>
  </si>
  <si>
    <t>05.869.012/0001-70</t>
  </si>
  <si>
    <t>GUSHI TECNOLOGIA LTDA - ME</t>
  </si>
  <si>
    <t>DE LORENZO DO BRASIL LTDA</t>
  </si>
  <si>
    <t>01.403.192/0001-40</t>
  </si>
  <si>
    <t>14.458.997/0001-32</t>
  </si>
  <si>
    <t>09.150.883/0001-90</t>
  </si>
  <si>
    <t>SISLAB TECNOLOGIA LABORATORIAL LTDA - ME</t>
  </si>
  <si>
    <t>00.130.857/0001-26</t>
  </si>
  <si>
    <t>03.996.661/0001-07</t>
  </si>
  <si>
    <t>11.999.655/0001-31</t>
  </si>
  <si>
    <t>INDUSTRIA E COMERCIO ELETRO ELETRONICA GEHAKA LTDA</t>
  </si>
  <si>
    <t>FEMTO INDUSTRIA E COMERCIO DE INSTRUMENTOS LTDA - EPP</t>
  </si>
  <si>
    <t>ZETA EQUIPAMENTOS DE TESTE E AUTOMACAO EIRELI - EPP</t>
  </si>
  <si>
    <t>BIDDING COMERCIAL LTDA - ME</t>
  </si>
  <si>
    <t>INSTRUTEMP INSTRUMENTOS DE MEDICAO LTDA</t>
  </si>
  <si>
    <t>VITAL COMERCIO E IMPORTACAO DE PRODUTOS PARA LABORATORI</t>
  </si>
  <si>
    <t>VITALABE EQUIPAMENTOS LABORATORIAIS LTDA - ME</t>
  </si>
  <si>
    <t>M M R INDUSTRIA &amp; COMERCIO DE MAQUINAS LTDA - ME</t>
  </si>
  <si>
    <t>MAX LABOR - PRODUTOS PARA LABORATORIO LTDA - ME</t>
  </si>
  <si>
    <t>LABCOMPANY PRODUTOS E SERVICOS PARA LABORATORIO LTDA</t>
  </si>
  <si>
    <t> TECNAL INDUSTRIA, COMERCIO, IMPORTACAO E EXPORTACAO DE</t>
  </si>
  <si>
    <t>GALE FERRAMENTAS LTDA</t>
  </si>
  <si>
    <t>07.157.861/0001-27</t>
  </si>
  <si>
    <t>08.148.443/0001-36</t>
  </si>
  <si>
    <t>08.367.470/0001-08</t>
  </si>
  <si>
    <t>13.210.293/0001-83</t>
  </si>
  <si>
    <t>19.142.596/0001-92</t>
  </si>
  <si>
    <t>19.942.203/0001-25</t>
  </si>
  <si>
    <t>47.010.566/0001-68</t>
  </si>
  <si>
    <t>59.720.862/0001-31</t>
  </si>
  <si>
    <t>60.637.667/0001-21</t>
  </si>
  <si>
    <t>81.076.085/0001-93</t>
  </si>
  <si>
    <t>TOTAL</t>
  </si>
  <si>
    <t>ITENS CANCELADOS</t>
  </si>
  <si>
    <t>MOTIVO</t>
  </si>
  <si>
    <t>QUANTIDADE ITENS</t>
  </si>
  <si>
    <t>% SOBRE TOTAL</t>
  </si>
  <si>
    <t>CANCELADO POR ENEXISTêNCIA DE PROPOSTA</t>
  </si>
  <si>
    <t>19) 3052-0000</t>
  </si>
  <si>
    <t>11) 2165-1100</t>
  </si>
  <si>
    <t>48) 3357-0376</t>
  </si>
  <si>
    <t>11) 5587-5166</t>
  </si>
  <si>
    <t xml:space="preserve">91) 3210-6108 </t>
  </si>
  <si>
    <t>11) 3037-8117</t>
  </si>
  <si>
    <t>11-9523-4045</t>
  </si>
  <si>
    <t>35) 3571-4997</t>
  </si>
  <si>
    <t>11) 3488-0200</t>
  </si>
  <si>
    <t>54 3282-7925</t>
  </si>
  <si>
    <t>18) 3918-9090</t>
  </si>
  <si>
    <t>92) 4009-1957 / 3642-0300</t>
  </si>
  <si>
    <t>11) 2255-6128</t>
  </si>
  <si>
    <t>63 3212-4536</t>
  </si>
  <si>
    <t>54) 3286 5999</t>
  </si>
  <si>
    <t>18) 39061607</t>
  </si>
  <si>
    <t>38) 3532-1284 e (38) 3532-1242</t>
  </si>
  <si>
    <t>43) 3422- 6490 / 3424 2839.</t>
  </si>
  <si>
    <t>41) 3336-8701</t>
  </si>
</sst>
</file>

<file path=xl/styles.xml><?xml version="1.0" encoding="utf-8"?>
<styleSheet xmlns="http://schemas.openxmlformats.org/spreadsheetml/2006/main">
  <numFmts count="5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R$-416]\ * #,##0.00_-;\-[$R$-416]\ * #,##0.00_-;_-[$R$-416]\ * &quot;-&quot;??_-;_-@_-"/>
    <numFmt numFmtId="173" formatCode="[$-416]dddd\,\ d&quot; de &quot;mmmm&quot; de &quot;yyyy"/>
    <numFmt numFmtId="174" formatCode="&quot;R$&quot;\ #,##0.00"/>
    <numFmt numFmtId="175" formatCode="_(* #,##0.00_);_(* \(#,##0.00\);_(* \-??_);_(@_)"/>
    <numFmt numFmtId="176" formatCode="&quot;Sim&quot;;&quot;Sim&quot;;&quot;Não&quot;"/>
    <numFmt numFmtId="177" formatCode="&quot;Verdadeiro&quot;;&quot;Verdadeiro&quot;;&quot;Falso&quot;"/>
    <numFmt numFmtId="178" formatCode="&quot;Ativado&quot;;&quot;Ativado&quot;;&quot;Desativado&quot;"/>
    <numFmt numFmtId="179" formatCode="[$€-2]\ #,##0.00_);[Red]\([$€-2]\ #,##0.00\)"/>
    <numFmt numFmtId="180" formatCode="&quot;R$ &quot;#,##0.00"/>
    <numFmt numFmtId="181" formatCode="_-[$R$-416]\ * #,##0.00_-;\-[$R$-416]\ * #,##0.00_-;_-[$R$-416]\ * \-??_-;_-@_-"/>
    <numFmt numFmtId="182" formatCode="_-[$$-409]* #,##0.00_ ;_-[$$-409]* \-#,##0.00\ ;_-[$$-409]* &quot;-&quot;??_ ;_-@_ "/>
    <numFmt numFmtId="183" formatCode="_(* #,##0.000_);_(* \(#,##0.000\);_(* &quot;-&quot;??_);_(@_)"/>
    <numFmt numFmtId="184" formatCode="_(* #,##0.0_);_(* \(#,##0.0\);_(* &quot;-&quot;??_);_(@_)"/>
    <numFmt numFmtId="185" formatCode="_(* #,##0_);_(* \(#,##0\);_(* &quot;-&quot;??_);_(@_)"/>
    <numFmt numFmtId="186" formatCode="0;[Red]0"/>
    <numFmt numFmtId="187" formatCode="0.0"/>
    <numFmt numFmtId="188" formatCode="[$R$-416]\ * #,##0.00\ ;\-[$R$-416]\ * #,##0.00\ ;[$R$-416]\ * \-#\ ;@\ "/>
    <numFmt numFmtId="189" formatCode="_(* #,##0.0000_);_(* \(#,##0.0000\);_(* &quot;-&quot;??_);_(@_)"/>
    <numFmt numFmtId="190" formatCode="_(* #,##0.00000_);_(* \(#,##0.00000\);_(* &quot;-&quot;??_);_(@_)"/>
    <numFmt numFmtId="191" formatCode="0.0%"/>
    <numFmt numFmtId="192" formatCode="_-[$R$-416]\ * #,##0.0_-;\-[$R$-416]\ * #,##0.0_-;_-[$R$-416]\ * &quot;-&quot;??_-;_-@_-"/>
    <numFmt numFmtId="193" formatCode="_-[$R$-416]\ * #,##0_-;\-[$R$-416]\ * #,##0_-;_-[$R$-416]\ * &quot;-&quot;??_-;_-@_-"/>
    <numFmt numFmtId="194" formatCode="_(&quot;$&quot;* #,##0.0_);_(&quot;$&quot;* \(#,##0.0\);_(&quot;$&quot;* &quot;-&quot;??_);_(@_)"/>
    <numFmt numFmtId="195" formatCode="_(&quot;$&quot;* #,##0_);_(&quot;$&quot;* \(#,##0\);_(&quot;$&quot;* &quot;-&quot;??_);_(@_)"/>
    <numFmt numFmtId="196" formatCode="[$R$-416]\ #,##0.00;[Red]\-[$R$-416]\ #,##0.00"/>
    <numFmt numFmtId="197" formatCode="_(&quot;R$ &quot;* #,##0.00_);_(&quot;R$ &quot;* \(#,##0.00\);_(&quot;R$ &quot;* &quot;-&quot;??_);_(@_)"/>
    <numFmt numFmtId="198" formatCode="_(&quot;R$&quot;* #,##0.00_);_(&quot;R$&quot;* \(#,##0.00\);_(&quot;R$&quot;* &quot;-&quot;??_);_(@_)"/>
    <numFmt numFmtId="199" formatCode="0;0"/>
    <numFmt numFmtId="200" formatCode="#,##0;#,##0"/>
    <numFmt numFmtId="201" formatCode="#,##0.00_ ;\-#,##0.00\ "/>
    <numFmt numFmtId="202" formatCode="0.000"/>
    <numFmt numFmtId="203" formatCode="0.0000"/>
    <numFmt numFmtId="204" formatCode="&quot;R$&quot;\ #,##0.00;[Red]&quot;R$&quot;\ #,##0.00"/>
    <numFmt numFmtId="205" formatCode="#,##0;[Red]#,##0"/>
    <numFmt numFmtId="206" formatCode="&quot;R$&quot;\ #,##0.0000"/>
    <numFmt numFmtId="207" formatCode="[$R$-416]\ #,##0.00\ ;\-[$R$-416]\ #,##0.00\ ;[$R$-416]&quot; -&quot;#\ ;@\ "/>
    <numFmt numFmtId="208" formatCode="[$-F800]dddd\,\ mmmm\ dd\,\ yyyy"/>
    <numFmt numFmtId="209" formatCode="\(00\)\ 0000\-0000"/>
  </numFmts>
  <fonts count="61">
    <font>
      <sz val="10"/>
      <name val="Arial"/>
      <family val="0"/>
    </font>
    <font>
      <b/>
      <sz val="8"/>
      <name val="Arial"/>
      <family val="2"/>
    </font>
    <font>
      <sz val="8"/>
      <name val="Arial"/>
      <family val="2"/>
    </font>
    <font>
      <b/>
      <sz val="10"/>
      <name val="Arial"/>
      <family val="2"/>
    </font>
    <font>
      <sz val="11"/>
      <color indexed="10"/>
      <name val="Calibri"/>
      <family val="2"/>
    </font>
    <font>
      <b/>
      <sz val="8"/>
      <color indexed="10"/>
      <name val="Arial"/>
      <family val="2"/>
    </font>
    <font>
      <sz val="8.5"/>
      <color indexed="8"/>
      <name val="Arial"/>
      <family val="2"/>
    </font>
    <font>
      <b/>
      <sz val="16"/>
      <color indexed="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7"/>
      <name val="Calibri"/>
      <family val="2"/>
    </font>
    <font>
      <sz val="11"/>
      <color indexed="60"/>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6"/>
      <name val="Arial"/>
      <family val="2"/>
    </font>
    <font>
      <sz val="11"/>
      <color indexed="58"/>
      <name val="Calibri"/>
      <family val="2"/>
    </font>
    <font>
      <u val="single"/>
      <sz val="10"/>
      <color indexed="12"/>
      <name val="Arial"/>
      <family val="2"/>
    </font>
    <font>
      <u val="single"/>
      <sz val="10"/>
      <color indexed="20"/>
      <name val="Arial"/>
      <family val="2"/>
    </font>
    <font>
      <sz val="11"/>
      <color indexed="19"/>
      <name val="Calibri"/>
      <family val="2"/>
    </font>
    <font>
      <sz val="8"/>
      <color indexed="8"/>
      <name val="Arial"/>
      <family val="2"/>
    </font>
    <font>
      <b/>
      <sz val="10"/>
      <color indexed="10"/>
      <name val="Arial"/>
      <family val="2"/>
    </font>
    <font>
      <b/>
      <sz val="10"/>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color rgb="FFFF0000"/>
      <name val="Arial"/>
      <family val="2"/>
    </font>
    <font>
      <sz val="8"/>
      <color theme="1"/>
      <name val="Arial"/>
      <family val="2"/>
    </font>
    <font>
      <b/>
      <sz val="10"/>
      <color rgb="FFFF0000"/>
      <name val="Arial"/>
      <family val="2"/>
    </font>
    <font>
      <b/>
      <sz val="10"/>
      <color theme="1"/>
      <name val="Arial"/>
      <family val="2"/>
    </font>
  </fonts>
  <fills count="7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9"/>
        <bgColor indexed="64"/>
      </patternFill>
    </fill>
    <fill>
      <patternFill patternType="solid">
        <fgColor theme="5" tint="0.7999799847602844"/>
        <bgColor indexed="64"/>
      </patternFill>
    </fill>
    <fill>
      <patternFill patternType="solid">
        <fgColor indexed="45"/>
        <bgColor indexed="64"/>
      </patternFill>
    </fill>
    <fill>
      <patternFill patternType="solid">
        <fgColor indexed="47"/>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0"/>
        <bgColor indexed="64"/>
      </patternFill>
    </fill>
    <fill>
      <patternFill patternType="solid">
        <fgColor theme="6"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right/>
      <top style="thin">
        <color indexed="62"/>
      </top>
      <bottom style="double">
        <color indexed="62"/>
      </bottom>
    </border>
    <border>
      <left>
        <color indexed="63"/>
      </left>
      <right>
        <color indexed="63"/>
      </right>
      <top style="thin">
        <color indexed="49"/>
      </top>
      <bottom style="double">
        <color indexed="49"/>
      </bottom>
    </border>
    <border>
      <left style="double">
        <color theme="4"/>
      </left>
      <right style="double">
        <color theme="4"/>
      </right>
      <top style="double">
        <color theme="4"/>
      </top>
      <bottom style="double">
        <color theme="4"/>
      </bottom>
    </border>
    <border>
      <left style="double">
        <color theme="4"/>
      </left>
      <right style="double">
        <color theme="4"/>
      </right>
      <top>
        <color indexed="63"/>
      </top>
      <bottom>
        <color indexed="63"/>
      </bottom>
    </border>
    <border>
      <left style="double">
        <color theme="4"/>
      </left>
      <right>
        <color indexed="63"/>
      </right>
      <top style="double">
        <color theme="4"/>
      </top>
      <bottom style="double">
        <color theme="4"/>
      </bottom>
    </border>
    <border>
      <left>
        <color indexed="63"/>
      </left>
      <right>
        <color indexed="63"/>
      </right>
      <top style="double">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right style="thin"/>
      <top style="thin"/>
      <bottom style="thin"/>
    </border>
    <border>
      <left style="thin">
        <color indexed="8"/>
      </left>
      <right>
        <color indexed="63"/>
      </right>
      <top style="thin">
        <color indexed="8"/>
      </top>
      <bottom style="thin">
        <color indexed="8"/>
      </bottom>
    </border>
  </borders>
  <cellStyleXfs count="2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37"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37"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37" fillId="11" borderId="0" applyNumberFormat="0" applyBorder="0" applyAlignment="0" applyProtection="0"/>
    <xf numFmtId="0" fontId="8" fillId="12"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3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37" fillId="16" borderId="0" applyNumberFormat="0" applyBorder="0" applyAlignment="0" applyProtection="0"/>
    <xf numFmtId="0" fontId="8" fillId="1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7" borderId="0" applyNumberFormat="0" applyBorder="0" applyAlignment="0" applyProtection="0"/>
    <xf numFmtId="0" fontId="37"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37"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37"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4" borderId="0" applyNumberFormat="0" applyBorder="0" applyAlignment="0" applyProtection="0"/>
    <xf numFmtId="0" fontId="37" fillId="26" borderId="0" applyNumberFormat="0" applyBorder="0" applyAlignment="0" applyProtection="0"/>
    <xf numFmtId="0" fontId="8" fillId="12"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2" borderId="0" applyNumberFormat="0" applyBorder="0" applyAlignment="0" applyProtection="0"/>
    <xf numFmtId="0" fontId="37" fillId="27" borderId="0" applyNumberFormat="0" applyBorder="0" applyAlignment="0" applyProtection="0"/>
    <xf numFmtId="0" fontId="8" fillId="19"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19" borderId="0" applyNumberFormat="0" applyBorder="0" applyAlignment="0" applyProtection="0"/>
    <xf numFmtId="0" fontId="37" fillId="29" borderId="0" applyNumberFormat="0" applyBorder="0" applyAlignment="0" applyProtection="0"/>
    <xf numFmtId="0" fontId="8" fillId="3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30" borderId="0" applyNumberFormat="0" applyBorder="0" applyAlignment="0" applyProtection="0"/>
    <xf numFmtId="0" fontId="38"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2" borderId="0" applyNumberFormat="0" applyBorder="0" applyAlignment="0" applyProtection="0"/>
    <xf numFmtId="0" fontId="38" fillId="34"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38" fillId="35"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38" fillId="36" borderId="0" applyNumberFormat="0" applyBorder="0" applyAlignment="0" applyProtection="0"/>
    <xf numFmtId="0" fontId="9" fillId="37"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37" borderId="0" applyNumberFormat="0" applyBorder="0" applyAlignment="0" applyProtection="0"/>
    <xf numFmtId="0" fontId="38" fillId="38"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38" fillId="39" borderId="0" applyNumberFormat="0" applyBorder="0" applyAlignment="0" applyProtection="0"/>
    <xf numFmtId="0" fontId="9" fillId="40"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40" borderId="0" applyNumberFormat="0" applyBorder="0" applyAlignment="0" applyProtection="0"/>
    <xf numFmtId="0" fontId="39" fillId="41"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40" fillId="42" borderId="1" applyNumberFormat="0" applyAlignment="0" applyProtection="0"/>
    <xf numFmtId="0" fontId="10" fillId="43" borderId="2" applyNumberFormat="0" applyAlignment="0" applyProtection="0"/>
    <xf numFmtId="0" fontId="10" fillId="4" borderId="2" applyNumberFormat="0" applyAlignment="0" applyProtection="0"/>
    <xf numFmtId="0" fontId="10" fillId="4" borderId="2" applyNumberFormat="0" applyAlignment="0" applyProtection="0"/>
    <xf numFmtId="0" fontId="10" fillId="4" borderId="2" applyNumberFormat="0" applyAlignment="0" applyProtection="0"/>
    <xf numFmtId="0" fontId="10" fillId="4" borderId="2" applyNumberFormat="0" applyAlignment="0" applyProtection="0"/>
    <xf numFmtId="0" fontId="10" fillId="4" borderId="2" applyNumberFormat="0" applyAlignment="0" applyProtection="0"/>
    <xf numFmtId="0" fontId="10" fillId="43" borderId="2" applyNumberFormat="0" applyAlignment="0" applyProtection="0"/>
    <xf numFmtId="0" fontId="41" fillId="44" borderId="3" applyNumberFormat="0" applyAlignment="0" applyProtection="0"/>
    <xf numFmtId="0" fontId="11" fillId="45" borderId="4" applyNumberFormat="0" applyAlignment="0" applyProtection="0"/>
    <xf numFmtId="0" fontId="11" fillId="45" borderId="4" applyNumberFormat="0" applyAlignment="0" applyProtection="0"/>
    <xf numFmtId="0" fontId="42"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38" fillId="46" borderId="0" applyNumberFormat="0" applyBorder="0" applyAlignment="0" applyProtection="0"/>
    <xf numFmtId="0" fontId="9" fillId="47"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47" borderId="0" applyNumberFormat="0" applyBorder="0" applyAlignment="0" applyProtection="0"/>
    <xf numFmtId="0" fontId="38" fillId="48"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38" fillId="50"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38" fillId="52" borderId="0" applyNumberFormat="0" applyBorder="0" applyAlignment="0" applyProtection="0"/>
    <xf numFmtId="0" fontId="9" fillId="37"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37" borderId="0" applyNumberFormat="0" applyBorder="0" applyAlignment="0" applyProtection="0"/>
    <xf numFmtId="0" fontId="38" fillId="54"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38" fillId="55"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43" fillId="57" borderId="1" applyNumberFormat="0" applyAlignment="0" applyProtection="0"/>
    <xf numFmtId="0" fontId="13" fillId="17" borderId="2" applyNumberFormat="0" applyAlignment="0" applyProtection="0"/>
    <xf numFmtId="0" fontId="13" fillId="7" borderId="2" applyNumberFormat="0" applyAlignment="0" applyProtection="0"/>
    <xf numFmtId="0" fontId="13" fillId="7" borderId="2" applyNumberFormat="0" applyAlignment="0" applyProtection="0"/>
    <xf numFmtId="0" fontId="13" fillId="7" borderId="2" applyNumberFormat="0" applyAlignment="0" applyProtection="0"/>
    <xf numFmtId="0" fontId="13" fillId="7" borderId="2" applyNumberFormat="0" applyAlignment="0" applyProtection="0"/>
    <xf numFmtId="0" fontId="13" fillId="7" borderId="2" applyNumberFormat="0" applyAlignment="0" applyProtection="0"/>
    <xf numFmtId="0" fontId="13" fillId="17" borderId="2" applyNumberFormat="0" applyAlignment="0" applyProtection="0"/>
    <xf numFmtId="175" fontId="8" fillId="0" borderId="0">
      <alignment/>
      <protection/>
    </xf>
    <xf numFmtId="14" fontId="8" fillId="0" borderId="0">
      <alignment/>
      <protection/>
    </xf>
    <xf numFmtId="0" fontId="8" fillId="0" borderId="0">
      <alignment/>
      <protection/>
    </xf>
    <xf numFmtId="0" fontId="44" fillId="0" borderId="0" applyNumberFormat="0" applyFill="0" applyBorder="0" applyAlignment="0" applyProtection="0"/>
    <xf numFmtId="0" fontId="45" fillId="0" borderId="0" applyNumberFormat="0" applyFill="0" applyBorder="0" applyAlignment="0" applyProtection="0"/>
    <xf numFmtId="0" fontId="46" fillId="58"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97" fontId="0" fillId="0" borderId="0" applyFill="0" applyBorder="0" applyAlignment="0" applyProtection="0"/>
    <xf numFmtId="197" fontId="0" fillId="0" borderId="0" applyFill="0" applyBorder="0" applyAlignment="0" applyProtection="0"/>
    <xf numFmtId="197" fontId="0" fillId="0" borderId="0" applyFont="0" applyFill="0" applyBorder="0" applyAlignment="0" applyProtection="0"/>
    <xf numFmtId="170" fontId="0" fillId="0" borderId="0" applyFont="0" applyFill="0" applyBorder="0" applyAlignment="0" applyProtection="0"/>
    <xf numFmtId="198" fontId="37" fillId="0" borderId="0" applyFont="0" applyFill="0" applyBorder="0" applyAlignment="0" applyProtection="0"/>
    <xf numFmtId="0" fontId="47" fillId="59"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48" fillId="0" borderId="0">
      <alignment/>
      <protection/>
    </xf>
    <xf numFmtId="0" fontId="0" fillId="0" borderId="0">
      <alignment/>
      <protection/>
    </xf>
    <xf numFmtId="0" fontId="0" fillId="60" borderId="7" applyNumberFormat="0" applyFont="0" applyAlignment="0" applyProtection="0"/>
    <xf numFmtId="0" fontId="0" fillId="10" borderId="8" applyNumberFormat="0" applyAlignment="0" applyProtection="0"/>
    <xf numFmtId="0" fontId="0" fillId="1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9" fillId="42" borderId="9" applyNumberFormat="0" applyAlignment="0" applyProtection="0"/>
    <xf numFmtId="0" fontId="15" fillId="43" borderId="10" applyNumberFormat="0" applyAlignment="0" applyProtection="0"/>
    <xf numFmtId="0" fontId="15" fillId="4" borderId="10" applyNumberFormat="0" applyAlignment="0" applyProtection="0"/>
    <xf numFmtId="0" fontId="15" fillId="4" borderId="10" applyNumberFormat="0" applyAlignment="0" applyProtection="0"/>
    <xf numFmtId="0" fontId="15" fillId="4" borderId="10" applyNumberFormat="0" applyAlignment="0" applyProtection="0"/>
    <xf numFmtId="0" fontId="15" fillId="4" borderId="10" applyNumberFormat="0" applyAlignment="0" applyProtection="0"/>
    <xf numFmtId="0" fontId="15" fillId="4" borderId="10" applyNumberFormat="0" applyAlignment="0" applyProtection="0"/>
    <xf numFmtId="0" fontId="15" fillId="43" borderId="10" applyNumberFormat="0" applyAlignment="0" applyProtection="0"/>
    <xf numFmtId="169" fontId="0" fillId="0" borderId="0" applyFont="0" applyFill="0" applyBorder="0" applyAlignment="0" applyProtection="0"/>
    <xf numFmtId="171"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1" fontId="0" fillId="0" borderId="0" applyFont="0" applyFill="0" applyBorder="0" applyAlignment="0" applyProtection="0"/>
    <xf numFmtId="0" fontId="48" fillId="0" borderId="0">
      <alignment/>
      <protection/>
    </xf>
    <xf numFmtId="0" fontId="5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2" fillId="0" borderId="0" applyNumberFormat="0" applyFill="0" applyBorder="0" applyAlignment="0" applyProtection="0"/>
    <xf numFmtId="0" fontId="53" fillId="0" borderId="11" applyNumberFormat="0" applyFill="0" applyAlignment="0" applyProtection="0"/>
    <xf numFmtId="0" fontId="24" fillId="0" borderId="12"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54" fillId="0" borderId="14" applyNumberFormat="0" applyFill="0" applyAlignment="0" applyProtection="0"/>
    <xf numFmtId="0" fontId="26"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26" fillId="0" borderId="15" applyNumberFormat="0" applyFill="0" applyAlignment="0" applyProtection="0"/>
    <xf numFmtId="0" fontId="55" fillId="0" borderId="16" applyNumberFormat="0" applyFill="0" applyAlignment="0" applyProtection="0"/>
    <xf numFmtId="0" fontId="27" fillId="0" borderId="17"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7" fillId="0" borderId="17" applyNumberFormat="0" applyFill="0" applyAlignment="0" applyProtection="0"/>
    <xf numFmtId="0" fontId="55" fillId="0" borderId="0" applyNumberFormat="0" applyFill="0" applyBorder="0" applyAlignment="0" applyProtection="0"/>
    <xf numFmtId="0" fontId="27"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7" fillId="0" borderId="0" applyNumberFormat="0" applyFill="0" applyBorder="0" applyAlignment="0" applyProtection="0"/>
    <xf numFmtId="0" fontId="56" fillId="0" borderId="19" applyNumberFormat="0" applyFill="0" applyAlignment="0" applyProtection="0"/>
    <xf numFmtId="0" fontId="21" fillId="0" borderId="20"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0" applyNumberFormat="0" applyFill="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cellStyleXfs>
  <cellXfs count="105">
    <xf numFmtId="0" fontId="0" fillId="0" borderId="0" xfId="0" applyAlignment="1">
      <alignment/>
    </xf>
    <xf numFmtId="0" fontId="3" fillId="35" borderId="22" xfId="0" applyFont="1" applyFill="1" applyBorder="1" applyAlignment="1">
      <alignment horizontal="center" vertical="center" wrapText="1"/>
    </xf>
    <xf numFmtId="1" fontId="3" fillId="35" borderId="22" xfId="0" applyNumberFormat="1" applyFont="1" applyFill="1" applyBorder="1" applyAlignment="1">
      <alignment horizontal="center" vertical="center" wrapText="1"/>
    </xf>
    <xf numFmtId="0" fontId="3" fillId="35" borderId="22" xfId="0" applyNumberFormat="1" applyFont="1" applyFill="1" applyBorder="1" applyAlignment="1">
      <alignment horizontal="center" vertical="center" wrapText="1"/>
    </xf>
    <xf numFmtId="172" fontId="3" fillId="35" borderId="22" xfId="0" applyNumberFormat="1" applyFont="1" applyFill="1" applyBorder="1" applyAlignment="1">
      <alignment horizontal="center" vertical="center" wrapText="1"/>
    </xf>
    <xf numFmtId="0" fontId="1" fillId="35" borderId="22" xfId="0" applyFont="1" applyFill="1" applyBorder="1" applyAlignment="1">
      <alignment horizontal="center" vertical="center" wrapText="1"/>
    </xf>
    <xf numFmtId="0" fontId="2" fillId="61" borderId="22" xfId="0" applyFont="1" applyFill="1" applyBorder="1" applyAlignment="1">
      <alignment horizontal="center" vertical="center" wrapText="1"/>
    </xf>
    <xf numFmtId="0" fontId="2" fillId="0" borderId="22" xfId="0" applyFont="1" applyBorder="1" applyAlignment="1">
      <alignment horizontal="left" vertical="center" wrapText="1"/>
    </xf>
    <xf numFmtId="0" fontId="2" fillId="0" borderId="22" xfId="0" applyFont="1" applyBorder="1" applyAlignment="1">
      <alignment horizontal="center" vertical="center" wrapText="1"/>
    </xf>
    <xf numFmtId="0" fontId="2" fillId="61" borderId="22" xfId="0" applyNumberFormat="1" applyFont="1" applyFill="1" applyBorder="1" applyAlignment="1">
      <alignment horizontal="center" vertical="center" wrapText="1"/>
    </xf>
    <xf numFmtId="0" fontId="1" fillId="39" borderId="22" xfId="0" applyFont="1" applyFill="1" applyBorder="1" applyAlignment="1">
      <alignment horizontal="center" vertical="center" wrapText="1"/>
    </xf>
    <xf numFmtId="0" fontId="57" fillId="35" borderId="22" xfId="0" applyFont="1" applyFill="1" applyBorder="1" applyAlignment="1">
      <alignment horizontal="center" vertical="center" wrapText="1"/>
    </xf>
    <xf numFmtId="0" fontId="1" fillId="35" borderId="22" xfId="0" applyFont="1" applyFill="1" applyBorder="1" applyAlignment="1">
      <alignment horizontal="right" wrapText="1"/>
    </xf>
    <xf numFmtId="0" fontId="2" fillId="62" borderId="22" xfId="0" applyFont="1" applyFill="1" applyBorder="1" applyAlignment="1">
      <alignment horizontal="center" vertical="center" wrapText="1"/>
    </xf>
    <xf numFmtId="188" fontId="2" fillId="61" borderId="22" xfId="0" applyNumberFormat="1" applyFont="1" applyFill="1" applyBorder="1" applyAlignment="1">
      <alignment horizontal="center" vertical="center" wrapText="1"/>
    </xf>
    <xf numFmtId="0" fontId="2" fillId="62" borderId="22" xfId="0" applyNumberFormat="1" applyFont="1" applyFill="1" applyBorder="1" applyAlignment="1">
      <alignment horizontal="center" vertical="center" wrapText="1"/>
    </xf>
    <xf numFmtId="0" fontId="2" fillId="63" borderId="22" xfId="0" applyFont="1" applyFill="1" applyBorder="1" applyAlignment="1">
      <alignment horizontal="center" vertical="center" wrapText="1"/>
    </xf>
    <xf numFmtId="0" fontId="2" fillId="63" borderId="22" xfId="0" applyFont="1" applyFill="1" applyBorder="1" applyAlignment="1">
      <alignment horizontal="left" vertical="center" wrapText="1"/>
    </xf>
    <xf numFmtId="2" fontId="2" fillId="4" borderId="22" xfId="0" applyNumberFormat="1" applyFont="1" applyFill="1" applyBorder="1" applyAlignment="1">
      <alignment horizontal="center" vertical="center" wrapText="1"/>
    </xf>
    <xf numFmtId="1" fontId="2" fillId="4" borderId="22" xfId="0" applyNumberFormat="1" applyFont="1" applyFill="1" applyBorder="1" applyAlignment="1">
      <alignment horizontal="center" vertical="center" wrapText="1"/>
    </xf>
    <xf numFmtId="0" fontId="2" fillId="4" borderId="22" xfId="0" applyFont="1" applyFill="1" applyBorder="1" applyAlignment="1">
      <alignment vertical="center" wrapText="1"/>
    </xf>
    <xf numFmtId="0" fontId="58" fillId="0" borderId="22" xfId="0" applyFont="1" applyBorder="1" applyAlignment="1">
      <alignment horizontal="left" vertical="center" wrapText="1"/>
    </xf>
    <xf numFmtId="188" fontId="2" fillId="64" borderId="22" xfId="0" applyNumberFormat="1" applyFont="1" applyFill="1" applyBorder="1" applyAlignment="1">
      <alignment horizontal="center" vertical="center" wrapText="1"/>
    </xf>
    <xf numFmtId="0" fontId="2" fillId="64" borderId="22" xfId="0" applyFont="1" applyFill="1" applyBorder="1" applyAlignment="1">
      <alignment horizontal="center" vertical="center" wrapText="1"/>
    </xf>
    <xf numFmtId="188" fontId="2" fillId="65" borderId="22" xfId="0" applyNumberFormat="1" applyFont="1" applyFill="1" applyBorder="1" applyAlignment="1">
      <alignment horizontal="center" vertical="center" wrapText="1"/>
    </xf>
    <xf numFmtId="0" fontId="2" fillId="4" borderId="22" xfId="0" applyFont="1" applyFill="1" applyBorder="1" applyAlignment="1">
      <alignment horizontal="left" vertical="center" wrapText="1"/>
    </xf>
    <xf numFmtId="188" fontId="2" fillId="62" borderId="22" xfId="0" applyNumberFormat="1" applyFont="1" applyFill="1" applyBorder="1" applyAlignment="1">
      <alignment horizontal="center" vertical="center" wrapText="1"/>
    </xf>
    <xf numFmtId="2" fontId="2" fillId="0" borderId="22"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1" fontId="2" fillId="0" borderId="22" xfId="0" applyNumberFormat="1" applyFont="1" applyFill="1" applyBorder="1" applyAlignment="1">
      <alignment horizontal="center" vertical="center" wrapText="1"/>
    </xf>
    <xf numFmtId="0" fontId="2" fillId="0" borderId="22" xfId="0" applyFont="1" applyFill="1" applyBorder="1" applyAlignment="1">
      <alignment vertical="center" wrapText="1"/>
    </xf>
    <xf numFmtId="0" fontId="6" fillId="0" borderId="22" xfId="0" applyFont="1" applyFill="1" applyBorder="1" applyAlignment="1">
      <alignment horizontal="left" vertical="center" wrapText="1"/>
    </xf>
    <xf numFmtId="0" fontId="2" fillId="0" borderId="22" xfId="0" applyNumberFormat="1" applyFont="1" applyFill="1" applyBorder="1" applyAlignment="1">
      <alignment horizontal="center" vertical="center" wrapText="1"/>
    </xf>
    <xf numFmtId="2" fontId="2" fillId="66" borderId="22" xfId="0" applyNumberFormat="1" applyFont="1" applyFill="1" applyBorder="1" applyAlignment="1">
      <alignment horizontal="center" vertical="center" wrapText="1"/>
    </xf>
    <xf numFmtId="0" fontId="2" fillId="66" borderId="22" xfId="0" applyFont="1" applyFill="1" applyBorder="1" applyAlignment="1">
      <alignment horizontal="center" vertical="center" wrapText="1"/>
    </xf>
    <xf numFmtId="1" fontId="2" fillId="66" borderId="22" xfId="0" applyNumberFormat="1" applyFont="1" applyFill="1" applyBorder="1" applyAlignment="1">
      <alignment horizontal="center" vertical="center" wrapText="1"/>
    </xf>
    <xf numFmtId="0" fontId="2" fillId="66" borderId="22" xfId="0" applyFont="1" applyFill="1" applyBorder="1" applyAlignment="1">
      <alignment vertical="center" wrapText="1"/>
    </xf>
    <xf numFmtId="0" fontId="2" fillId="66" borderId="22" xfId="0" applyNumberFormat="1" applyFont="1" applyFill="1" applyBorder="1" applyAlignment="1">
      <alignment horizontal="center" vertical="center" wrapText="1"/>
    </xf>
    <xf numFmtId="188" fontId="2" fillId="67" borderId="22" xfId="0" applyNumberFormat="1" applyFont="1" applyFill="1" applyBorder="1" applyAlignment="1">
      <alignment horizontal="center" vertical="center" wrapText="1"/>
    </xf>
    <xf numFmtId="0" fontId="2" fillId="67" borderId="22" xfId="0" applyFont="1" applyFill="1" applyBorder="1" applyAlignment="1">
      <alignment horizontal="center" vertical="center" wrapText="1"/>
    </xf>
    <xf numFmtId="188" fontId="2" fillId="68" borderId="22" xfId="0" applyNumberFormat="1" applyFont="1" applyFill="1" applyBorder="1" applyAlignment="1">
      <alignment horizontal="center" vertical="center" wrapText="1"/>
    </xf>
    <xf numFmtId="181" fontId="2" fillId="64" borderId="22" xfId="0" applyNumberFormat="1" applyFont="1" applyFill="1" applyBorder="1" applyAlignment="1">
      <alignment horizontal="center" vertical="center" wrapText="1"/>
    </xf>
    <xf numFmtId="181" fontId="2" fillId="65" borderId="22" xfId="0" applyNumberFormat="1" applyFont="1" applyFill="1" applyBorder="1" applyAlignment="1">
      <alignment horizontal="center" vertical="center" wrapText="1"/>
    </xf>
    <xf numFmtId="188" fontId="7" fillId="69" borderId="22" xfId="0" applyNumberFormat="1" applyFont="1" applyFill="1" applyBorder="1" applyAlignment="1">
      <alignment horizontal="center" vertical="center" wrapText="1"/>
    </xf>
    <xf numFmtId="0" fontId="5" fillId="70" borderId="22" xfId="0" applyNumberFormat="1" applyFont="1" applyFill="1" applyBorder="1" applyAlignment="1">
      <alignment horizontal="center" vertical="center" wrapText="1"/>
    </xf>
    <xf numFmtId="0" fontId="5" fillId="65" borderId="22" xfId="0" applyNumberFormat="1" applyFont="1" applyFill="1" applyBorder="1" applyAlignment="1">
      <alignment horizontal="center" vertical="center" wrapText="1"/>
    </xf>
    <xf numFmtId="0" fontId="2" fillId="0" borderId="22" xfId="0" applyFont="1" applyFill="1" applyBorder="1" applyAlignment="1">
      <alignment horizontal="left" vertical="center" wrapText="1"/>
    </xf>
    <xf numFmtId="188" fontId="2" fillId="0" borderId="22" xfId="0" applyNumberFormat="1" applyFont="1" applyFill="1" applyBorder="1" applyAlignment="1">
      <alignment horizontal="center" vertical="center" wrapText="1"/>
    </xf>
    <xf numFmtId="0" fontId="0" fillId="0" borderId="0" xfId="0" applyFill="1" applyAlignment="1">
      <alignment/>
    </xf>
    <xf numFmtId="174" fontId="57" fillId="35" borderId="22" xfId="0" applyNumberFormat="1" applyFont="1" applyFill="1" applyBorder="1" applyAlignment="1">
      <alignment horizontal="center" vertical="center" wrapText="1"/>
    </xf>
    <xf numFmtId="204" fontId="2" fillId="4" borderId="22" xfId="0" applyNumberFormat="1" applyFont="1" applyFill="1" applyBorder="1" applyAlignment="1">
      <alignment horizontal="center" vertical="center" wrapText="1"/>
    </xf>
    <xf numFmtId="181" fontId="2" fillId="68" borderId="22" xfId="0" applyNumberFormat="1" applyFont="1" applyFill="1" applyBorder="1" applyAlignment="1">
      <alignment horizontal="center" vertical="center" wrapText="1"/>
    </xf>
    <xf numFmtId="188" fontId="2" fillId="65" borderId="23" xfId="0" applyNumberFormat="1" applyFont="1" applyFill="1" applyBorder="1" applyAlignment="1">
      <alignment horizontal="center" vertical="center" wrapText="1"/>
    </xf>
    <xf numFmtId="181" fontId="2" fillId="67" borderId="22" xfId="0" applyNumberFormat="1" applyFont="1" applyFill="1" applyBorder="1" applyAlignment="1">
      <alignment horizontal="center" vertical="center" wrapText="1"/>
    </xf>
    <xf numFmtId="172" fontId="59" fillId="35" borderId="22" xfId="0" applyNumberFormat="1" applyFont="1" applyFill="1" applyBorder="1" applyAlignment="1">
      <alignment horizontal="center" vertical="center" wrapText="1"/>
    </xf>
    <xf numFmtId="188" fontId="57" fillId="65" borderId="22" xfId="0" applyNumberFormat="1" applyFont="1" applyFill="1" applyBorder="1" applyAlignment="1">
      <alignment horizontal="center" vertical="center" wrapText="1"/>
    </xf>
    <xf numFmtId="188" fontId="57" fillId="68" borderId="22" xfId="0" applyNumberFormat="1" applyFont="1" applyFill="1" applyBorder="1" applyAlignment="1">
      <alignment horizontal="center" vertical="center" wrapText="1"/>
    </xf>
    <xf numFmtId="188" fontId="57" fillId="0" borderId="22" xfId="0" applyNumberFormat="1" applyFont="1" applyFill="1" applyBorder="1" applyAlignment="1">
      <alignment horizontal="center" vertical="center" wrapText="1"/>
    </xf>
    <xf numFmtId="204" fontId="57" fillId="65" borderId="22" xfId="0" applyNumberFormat="1" applyFont="1" applyFill="1" applyBorder="1" applyAlignment="1">
      <alignment horizontal="center" vertical="center" wrapText="1"/>
    </xf>
    <xf numFmtId="204" fontId="57" fillId="0" borderId="22" xfId="0" applyNumberFormat="1" applyFont="1" applyFill="1" applyBorder="1" applyAlignment="1">
      <alignment horizontal="center" vertical="center" wrapText="1"/>
    </xf>
    <xf numFmtId="204" fontId="57" fillId="62" borderId="22" xfId="0" applyNumberFormat="1" applyFont="1" applyFill="1" applyBorder="1" applyAlignment="1">
      <alignment horizontal="center" vertical="center" wrapText="1"/>
    </xf>
    <xf numFmtId="204" fontId="57" fillId="61" borderId="22" xfId="0" applyNumberFormat="1" applyFont="1" applyFill="1" applyBorder="1" applyAlignment="1">
      <alignment horizontal="center" vertical="center" wrapText="1"/>
    </xf>
    <xf numFmtId="188" fontId="57" fillId="61" borderId="22" xfId="0" applyNumberFormat="1" applyFont="1" applyFill="1" applyBorder="1" applyAlignment="1">
      <alignment horizontal="center" vertical="center" wrapText="1"/>
    </xf>
    <xf numFmtId="181" fontId="57" fillId="63" borderId="22" xfId="0" applyNumberFormat="1" applyFont="1" applyFill="1" applyBorder="1" applyAlignment="1">
      <alignment horizontal="center" vertical="center" wrapText="1"/>
    </xf>
    <xf numFmtId="181" fontId="57" fillId="65" borderId="22" xfId="0" applyNumberFormat="1" applyFont="1" applyFill="1" applyBorder="1" applyAlignment="1">
      <alignment horizontal="center" vertical="center" wrapText="1"/>
    </xf>
    <xf numFmtId="181" fontId="57" fillId="68" borderId="22" xfId="0" applyNumberFormat="1"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22" xfId="0" applyNumberFormat="1" applyFont="1" applyFill="1" applyBorder="1" applyAlignment="1">
      <alignment horizontal="center" vertical="center" wrapText="1"/>
    </xf>
    <xf numFmtId="0" fontId="2" fillId="4" borderId="24" xfId="0" applyNumberFormat="1" applyFont="1" applyFill="1" applyBorder="1" applyAlignment="1">
      <alignment vertical="center" wrapText="1"/>
    </xf>
    <xf numFmtId="0" fontId="2" fillId="4" borderId="25" xfId="0" applyNumberFormat="1" applyFont="1" applyFill="1" applyBorder="1" applyAlignment="1">
      <alignment vertical="center" wrapText="1"/>
    </xf>
    <xf numFmtId="0" fontId="2" fillId="69" borderId="26" xfId="0" applyNumberFormat="1" applyFont="1" applyFill="1" applyBorder="1" applyAlignment="1">
      <alignment horizontal="center" vertical="center" wrapText="1"/>
    </xf>
    <xf numFmtId="0" fontId="2" fillId="4" borderId="26"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2" fillId="71" borderId="26" xfId="0" applyNumberFormat="1" applyFont="1" applyFill="1" applyBorder="1" applyAlignment="1">
      <alignment horizontal="center" vertical="center" wrapText="1"/>
    </xf>
    <xf numFmtId="0" fontId="2" fillId="68" borderId="26" xfId="0" applyNumberFormat="1" applyFont="1" applyFill="1" applyBorder="1" applyAlignment="1">
      <alignment horizontal="center" vertical="center" wrapText="1"/>
    </xf>
    <xf numFmtId="0" fontId="2" fillId="66" borderId="26" xfId="0" applyNumberFormat="1" applyFont="1" applyFill="1" applyBorder="1" applyAlignment="1">
      <alignment horizontal="center" vertical="center" wrapText="1"/>
    </xf>
    <xf numFmtId="0" fontId="0" fillId="63" borderId="0" xfId="0" applyFill="1" applyAlignment="1">
      <alignment/>
    </xf>
    <xf numFmtId="0" fontId="2" fillId="65" borderId="26" xfId="0" applyNumberFormat="1" applyFont="1" applyFill="1" applyBorder="1" applyAlignment="1">
      <alignment horizontal="center" vertical="center" wrapText="1"/>
    </xf>
    <xf numFmtId="0" fontId="3" fillId="72" borderId="27" xfId="0" applyFont="1" applyFill="1" applyBorder="1" applyAlignment="1">
      <alignment horizontal="center" vertical="center" wrapText="1"/>
    </xf>
    <xf numFmtId="0" fontId="2" fillId="62" borderId="26" xfId="0" applyNumberFormat="1" applyFont="1" applyFill="1" applyBorder="1" applyAlignment="1">
      <alignment horizontal="center" vertical="center" wrapText="1"/>
    </xf>
    <xf numFmtId="0" fontId="2" fillId="61" borderId="26" xfId="0" applyNumberFormat="1" applyFont="1" applyFill="1" applyBorder="1" applyAlignment="1">
      <alignment horizontal="center" vertical="center" wrapText="1"/>
    </xf>
    <xf numFmtId="188" fontId="28" fillId="66" borderId="22" xfId="0" applyNumberFormat="1" applyFont="1" applyFill="1" applyBorder="1" applyAlignment="1">
      <alignment horizontal="center" vertical="center" wrapText="1"/>
    </xf>
    <xf numFmtId="0" fontId="3" fillId="72" borderId="28"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2" fillId="4" borderId="30" xfId="0" applyNumberFormat="1" applyFont="1" applyFill="1" applyBorder="1" applyAlignment="1">
      <alignment horizontal="center" vertical="center" wrapText="1"/>
    </xf>
    <xf numFmtId="0" fontId="0" fillId="0" borderId="29" xfId="0" applyFont="1" applyBorder="1" applyAlignment="1">
      <alignment/>
    </xf>
    <xf numFmtId="0" fontId="2" fillId="66" borderId="30" xfId="0" applyNumberFormat="1" applyFont="1" applyFill="1" applyBorder="1" applyAlignment="1">
      <alignment horizontal="center" vertical="center" wrapText="1"/>
    </xf>
    <xf numFmtId="0" fontId="0" fillId="63" borderId="29" xfId="0" applyFont="1" applyFill="1" applyBorder="1" applyAlignment="1">
      <alignment/>
    </xf>
    <xf numFmtId="0" fontId="2" fillId="0" borderId="30" xfId="0" applyNumberFormat="1" applyFont="1" applyFill="1" applyBorder="1" applyAlignment="1">
      <alignment horizontal="center" vertical="center" wrapText="1"/>
    </xf>
    <xf numFmtId="0" fontId="0" fillId="0" borderId="29" xfId="0" applyFont="1" applyFill="1" applyBorder="1" applyAlignment="1">
      <alignment/>
    </xf>
    <xf numFmtId="0" fontId="2" fillId="71" borderId="30" xfId="0" applyNumberFormat="1" applyFont="1" applyFill="1" applyBorder="1" applyAlignment="1">
      <alignment horizontal="center" vertical="center" wrapText="1"/>
    </xf>
    <xf numFmtId="0" fontId="0" fillId="0" borderId="29" xfId="0" applyBorder="1" applyAlignment="1">
      <alignment/>
    </xf>
    <xf numFmtId="0" fontId="0" fillId="0" borderId="0" xfId="0" applyBorder="1" applyAlignment="1">
      <alignment/>
    </xf>
    <xf numFmtId="0" fontId="3" fillId="0" borderId="29" xfId="0" applyFont="1" applyBorder="1" applyAlignment="1">
      <alignment horizontal="center"/>
    </xf>
    <xf numFmtId="0" fontId="0" fillId="0" borderId="29" xfId="0" applyFont="1" applyBorder="1" applyAlignment="1">
      <alignment horizontal="center"/>
    </xf>
    <xf numFmtId="0" fontId="3" fillId="0" borderId="29" xfId="0" applyFont="1" applyBorder="1" applyAlignment="1">
      <alignment/>
    </xf>
    <xf numFmtId="0" fontId="3" fillId="61" borderId="29" xfId="0" applyFont="1" applyFill="1" applyBorder="1" applyAlignment="1">
      <alignment/>
    </xf>
    <xf numFmtId="0" fontId="0" fillId="0" borderId="29" xfId="0" applyFont="1" applyBorder="1" applyAlignment="1">
      <alignment horizontal="left" wrapText="1"/>
    </xf>
    <xf numFmtId="0" fontId="0" fillId="61" borderId="29" xfId="0" applyFill="1" applyBorder="1" applyAlignment="1">
      <alignment/>
    </xf>
    <xf numFmtId="9" fontId="0" fillId="0" borderId="29" xfId="226" applyFont="1" applyBorder="1" applyAlignment="1">
      <alignment/>
    </xf>
    <xf numFmtId="0" fontId="0" fillId="0" borderId="29" xfId="0" applyFont="1" applyBorder="1" applyAlignment="1">
      <alignment horizontal="center" wrapText="1"/>
    </xf>
    <xf numFmtId="9" fontId="0" fillId="0" borderId="29" xfId="226" applyFont="1" applyBorder="1" applyAlignment="1">
      <alignment/>
    </xf>
    <xf numFmtId="0" fontId="60" fillId="39" borderId="22" xfId="0" applyFont="1" applyFill="1" applyBorder="1" applyAlignment="1">
      <alignment horizontal="center" vertical="center"/>
    </xf>
    <xf numFmtId="0" fontId="2" fillId="4" borderId="22" xfId="0" applyFont="1" applyFill="1" applyBorder="1" applyAlignment="1">
      <alignment horizontal="center" vertical="center" wrapText="1"/>
    </xf>
    <xf numFmtId="0" fontId="3" fillId="0" borderId="29" xfId="0" applyFont="1" applyBorder="1" applyAlignment="1">
      <alignment horizontal="center"/>
    </xf>
  </cellXfs>
  <cellStyles count="284">
    <cellStyle name="Normal" xfId="0"/>
    <cellStyle name="20% - Ênfase1" xfId="15"/>
    <cellStyle name="20% - Ênfase1 2" xfId="16"/>
    <cellStyle name="20% - Ênfase1 2 2" xfId="17"/>
    <cellStyle name="20% - Ênfase1 2 3" xfId="18"/>
    <cellStyle name="20% - Ênfase1 3" xfId="19"/>
    <cellStyle name="20% - Ênfase1 4" xfId="20"/>
    <cellStyle name="20% - Ênfase1 5" xfId="21"/>
    <cellStyle name="20% - Ênfase1 6" xfId="22"/>
    <cellStyle name="20% - Ênfase2" xfId="23"/>
    <cellStyle name="20% - Ênfase2 2" xfId="24"/>
    <cellStyle name="20% - Ênfase2 2 2" xfId="25"/>
    <cellStyle name="20% - Ênfase2 2 3" xfId="26"/>
    <cellStyle name="20% - Ênfase2 3" xfId="27"/>
    <cellStyle name="20% - Ênfase2 4" xfId="28"/>
    <cellStyle name="20% - Ênfase2 5" xfId="29"/>
    <cellStyle name="20% - Ênfase2 6" xfId="30"/>
    <cellStyle name="20% - Ênfase3" xfId="31"/>
    <cellStyle name="20% - Ênfase3 2" xfId="32"/>
    <cellStyle name="20% - Ênfase3 2 2" xfId="33"/>
    <cellStyle name="20% - Ênfase3 2 3" xfId="34"/>
    <cellStyle name="20% - Ênfase3 3" xfId="35"/>
    <cellStyle name="20% - Ênfase3 4" xfId="36"/>
    <cellStyle name="20% - Ênfase3 5" xfId="37"/>
    <cellStyle name="20% - Ênfase3 6" xfId="38"/>
    <cellStyle name="20% - Ênfase4" xfId="39"/>
    <cellStyle name="20% - Ênfase4 2" xfId="40"/>
    <cellStyle name="20% - Ênfase4 2 2" xfId="41"/>
    <cellStyle name="20% - Ênfase4 2 3" xfId="42"/>
    <cellStyle name="20% - Ênfase4 3" xfId="43"/>
    <cellStyle name="20% - Ênfase4 4" xfId="44"/>
    <cellStyle name="20% - Ênfase4 5" xfId="45"/>
    <cellStyle name="20% - Ênfase4 6" xfId="46"/>
    <cellStyle name="20% - Ênfase5" xfId="47"/>
    <cellStyle name="20% - Ênfase5 2" xfId="48"/>
    <cellStyle name="20% - Ênfase5 2 2" xfId="49"/>
    <cellStyle name="20% - Ênfase5 2 3" xfId="50"/>
    <cellStyle name="20% - Ênfase5 3" xfId="51"/>
    <cellStyle name="20% - Ênfase5 4" xfId="52"/>
    <cellStyle name="20% - Ênfase5 5" xfId="53"/>
    <cellStyle name="20% - Ênfase5 6" xfId="54"/>
    <cellStyle name="20% - Ênfase6" xfId="55"/>
    <cellStyle name="20% - Ênfase6 2" xfId="56"/>
    <cellStyle name="20% - Ênfase6 2 2" xfId="57"/>
    <cellStyle name="20% - Ênfase6 2 3" xfId="58"/>
    <cellStyle name="20% - Ênfase6 3" xfId="59"/>
    <cellStyle name="20% - Ênfase6 4" xfId="60"/>
    <cellStyle name="20% - Ênfase6 5" xfId="61"/>
    <cellStyle name="20% - Ênfase6 6" xfId="62"/>
    <cellStyle name="40% - Ênfase1" xfId="63"/>
    <cellStyle name="40% - Ênfase1 2" xfId="64"/>
    <cellStyle name="40% - Ênfase1 2 2" xfId="65"/>
    <cellStyle name="40% - Ênfase1 2 3" xfId="66"/>
    <cellStyle name="40% - Ênfase1 3" xfId="67"/>
    <cellStyle name="40% - Ênfase1 4" xfId="68"/>
    <cellStyle name="40% - Ênfase1 5" xfId="69"/>
    <cellStyle name="40% - Ênfase1 6" xfId="70"/>
    <cellStyle name="40% - Ênfase2" xfId="71"/>
    <cellStyle name="40% - Ênfase2 2" xfId="72"/>
    <cellStyle name="40% - Ênfase2 3" xfId="73"/>
    <cellStyle name="40% - Ênfase3" xfId="74"/>
    <cellStyle name="40% - Ênfase3 2" xfId="75"/>
    <cellStyle name="40% - Ênfase3 2 2" xfId="76"/>
    <cellStyle name="40% - Ênfase3 2 3" xfId="77"/>
    <cellStyle name="40% - Ênfase3 3" xfId="78"/>
    <cellStyle name="40% - Ênfase3 4" xfId="79"/>
    <cellStyle name="40% - Ênfase3 5" xfId="80"/>
    <cellStyle name="40% - Ênfase3 6" xfId="81"/>
    <cellStyle name="40% - Ênfase4" xfId="82"/>
    <cellStyle name="40% - Ênfase4 2" xfId="83"/>
    <cellStyle name="40% - Ênfase4 2 2" xfId="84"/>
    <cellStyle name="40% - Ênfase4 2 3" xfId="85"/>
    <cellStyle name="40% - Ênfase4 3" xfId="86"/>
    <cellStyle name="40% - Ênfase4 4" xfId="87"/>
    <cellStyle name="40% - Ênfase4 5" xfId="88"/>
    <cellStyle name="40% - Ênfase4 6" xfId="89"/>
    <cellStyle name="40% - Ênfase5" xfId="90"/>
    <cellStyle name="40% - Ênfase5 2" xfId="91"/>
    <cellStyle name="40% - Ênfase5 2 2" xfId="92"/>
    <cellStyle name="40% - Ênfase5 2 3" xfId="93"/>
    <cellStyle name="40% - Ênfase5 3" xfId="94"/>
    <cellStyle name="40% - Ênfase5 4" xfId="95"/>
    <cellStyle name="40% - Ênfase5 5" xfId="96"/>
    <cellStyle name="40% - Ênfase5 6" xfId="97"/>
    <cellStyle name="40% - Ênfase6" xfId="98"/>
    <cellStyle name="40% - Ênfase6 2" xfId="99"/>
    <cellStyle name="40% - Ênfase6 2 2" xfId="100"/>
    <cellStyle name="40% - Ênfase6 2 3" xfId="101"/>
    <cellStyle name="40% - Ênfase6 3" xfId="102"/>
    <cellStyle name="40% - Ênfase6 4" xfId="103"/>
    <cellStyle name="40% - Ênfase6 5" xfId="104"/>
    <cellStyle name="40% - Ênfase6 6" xfId="105"/>
    <cellStyle name="60% - Ênfase1" xfId="106"/>
    <cellStyle name="60% - Ênfase1 2" xfId="107"/>
    <cellStyle name="60% - Ênfase1 2 2" xfId="108"/>
    <cellStyle name="60% - Ênfase1 2 3" xfId="109"/>
    <cellStyle name="60% - Ênfase1 3" xfId="110"/>
    <cellStyle name="60% - Ênfase1 4" xfId="111"/>
    <cellStyle name="60% - Ênfase1 5" xfId="112"/>
    <cellStyle name="60% - Ênfase1 6" xfId="113"/>
    <cellStyle name="60% - Ênfase2" xfId="114"/>
    <cellStyle name="60% - Ênfase2 2" xfId="115"/>
    <cellStyle name="60% - Ênfase2 3" xfId="116"/>
    <cellStyle name="60% - Ênfase3" xfId="117"/>
    <cellStyle name="60% - Ênfase3 2" xfId="118"/>
    <cellStyle name="60% - Ênfase3 2 2" xfId="119"/>
    <cellStyle name="60% - Ênfase3 2 3" xfId="120"/>
    <cellStyle name="60% - Ênfase3 3" xfId="121"/>
    <cellStyle name="60% - Ênfase3 4" xfId="122"/>
    <cellStyle name="60% - Ênfase3 5" xfId="123"/>
    <cellStyle name="60% - Ênfase3 6" xfId="124"/>
    <cellStyle name="60% - Ênfase4" xfId="125"/>
    <cellStyle name="60% - Ênfase4 2" xfId="126"/>
    <cellStyle name="60% - Ênfase4 2 2" xfId="127"/>
    <cellStyle name="60% - Ênfase4 2 3" xfId="128"/>
    <cellStyle name="60% - Ênfase4 3" xfId="129"/>
    <cellStyle name="60% - Ênfase4 4" xfId="130"/>
    <cellStyle name="60% - Ênfase4 5" xfId="131"/>
    <cellStyle name="60% - Ênfase4 6" xfId="132"/>
    <cellStyle name="60% - Ênfase5" xfId="133"/>
    <cellStyle name="60% - Ênfase5 2" xfId="134"/>
    <cellStyle name="60% - Ênfase5 3" xfId="135"/>
    <cellStyle name="60% - Ênfase6" xfId="136"/>
    <cellStyle name="60% - Ênfase6 2" xfId="137"/>
    <cellStyle name="60% - Ênfase6 2 2" xfId="138"/>
    <cellStyle name="60% - Ênfase6 2 3" xfId="139"/>
    <cellStyle name="60% - Ênfase6 3" xfId="140"/>
    <cellStyle name="60% - Ênfase6 4" xfId="141"/>
    <cellStyle name="60% - Ênfase6 5" xfId="142"/>
    <cellStyle name="60% - Ênfase6 6" xfId="143"/>
    <cellStyle name="Bom" xfId="144"/>
    <cellStyle name="Bom 2" xfId="145"/>
    <cellStyle name="Bom 3" xfId="146"/>
    <cellStyle name="Cálculo" xfId="147"/>
    <cellStyle name="Cálculo 2" xfId="148"/>
    <cellStyle name="Cálculo 2 2" xfId="149"/>
    <cellStyle name="Cálculo 2 3" xfId="150"/>
    <cellStyle name="Cálculo 3" xfId="151"/>
    <cellStyle name="Cálculo 4" xfId="152"/>
    <cellStyle name="Cálculo 5" xfId="153"/>
    <cellStyle name="Cálculo 6" xfId="154"/>
    <cellStyle name="Célula de Verificação" xfId="155"/>
    <cellStyle name="Célula de Verificação 2" xfId="156"/>
    <cellStyle name="Célula de Verificação 3" xfId="157"/>
    <cellStyle name="Célula Vinculada" xfId="158"/>
    <cellStyle name="Célula Vinculada 2" xfId="159"/>
    <cellStyle name="Célula Vinculada 3" xfId="160"/>
    <cellStyle name="Ênfase1" xfId="161"/>
    <cellStyle name="Ênfase1 2" xfId="162"/>
    <cellStyle name="Ênfase1 2 2" xfId="163"/>
    <cellStyle name="Ênfase1 2 3" xfId="164"/>
    <cellStyle name="Ênfase1 3" xfId="165"/>
    <cellStyle name="Ênfase1 4" xfId="166"/>
    <cellStyle name="Ênfase1 5" xfId="167"/>
    <cellStyle name="Ênfase1 6" xfId="168"/>
    <cellStyle name="Ênfase2" xfId="169"/>
    <cellStyle name="Ênfase2 2" xfId="170"/>
    <cellStyle name="Ênfase2 3" xfId="171"/>
    <cellStyle name="Ênfase3" xfId="172"/>
    <cellStyle name="Ênfase3 2" xfId="173"/>
    <cellStyle name="Ênfase3 3" xfId="174"/>
    <cellStyle name="Ênfase4" xfId="175"/>
    <cellStyle name="Ênfase4 2" xfId="176"/>
    <cellStyle name="Ênfase4 2 2" xfId="177"/>
    <cellStyle name="Ênfase4 2 3" xfId="178"/>
    <cellStyle name="Ênfase4 3" xfId="179"/>
    <cellStyle name="Ênfase4 4" xfId="180"/>
    <cellStyle name="Ênfase4 5" xfId="181"/>
    <cellStyle name="Ênfase4 6" xfId="182"/>
    <cellStyle name="Ênfase5" xfId="183"/>
    <cellStyle name="Ênfase5 2" xfId="184"/>
    <cellStyle name="Ênfase5 3" xfId="185"/>
    <cellStyle name="Ênfase6" xfId="186"/>
    <cellStyle name="Ênfase6 2" xfId="187"/>
    <cellStyle name="Ênfase6 3" xfId="188"/>
    <cellStyle name="Entrada" xfId="189"/>
    <cellStyle name="Entrada 2" xfId="190"/>
    <cellStyle name="Entrada 2 2" xfId="191"/>
    <cellStyle name="Entrada 2 3" xfId="192"/>
    <cellStyle name="Entrada 3" xfId="193"/>
    <cellStyle name="Entrada 4" xfId="194"/>
    <cellStyle name="Entrada 5" xfId="195"/>
    <cellStyle name="Entrada 6" xfId="196"/>
    <cellStyle name="Excel Built-in Comma" xfId="197"/>
    <cellStyle name="Excel Built-in Comma 2" xfId="198"/>
    <cellStyle name="Excel Built-in Normal" xfId="199"/>
    <cellStyle name="Hyperlink" xfId="200"/>
    <cellStyle name="Followed Hyperlink" xfId="201"/>
    <cellStyle name="Incorreto" xfId="202"/>
    <cellStyle name="Incorreto 2" xfId="203"/>
    <cellStyle name="Incorreto 3" xfId="204"/>
    <cellStyle name="Currency" xfId="205"/>
    <cellStyle name="Currency [0]" xfId="206"/>
    <cellStyle name="Moeda 2" xfId="207"/>
    <cellStyle name="Moeda 2 2" xfId="208"/>
    <cellStyle name="Moeda 2 3" xfId="209"/>
    <cellStyle name="Moeda 2 4" xfId="210"/>
    <cellStyle name="Moeda 3" xfId="211"/>
    <cellStyle name="Moeda 4" xfId="212"/>
    <cellStyle name="Neutra" xfId="213"/>
    <cellStyle name="Neutra 2" xfId="214"/>
    <cellStyle name="Neutra 3" xfId="215"/>
    <cellStyle name="Normal 2" xfId="216"/>
    <cellStyle name="Normal 3" xfId="217"/>
    <cellStyle name="Normal 4" xfId="218"/>
    <cellStyle name="Normal 5" xfId="219"/>
    <cellStyle name="Normal 6" xfId="220"/>
    <cellStyle name="Normal 7" xfId="221"/>
    <cellStyle name="Normal 8" xfId="222"/>
    <cellStyle name="Nota" xfId="223"/>
    <cellStyle name="Nota 2" xfId="224"/>
    <cellStyle name="Nota 3" xfId="225"/>
    <cellStyle name="Percent" xfId="226"/>
    <cellStyle name="Porcentagem 2" xfId="227"/>
    <cellStyle name="Saída" xfId="228"/>
    <cellStyle name="Saída 2" xfId="229"/>
    <cellStyle name="Saída 2 2" xfId="230"/>
    <cellStyle name="Saída 2 3" xfId="231"/>
    <cellStyle name="Saída 3" xfId="232"/>
    <cellStyle name="Saída 4" xfId="233"/>
    <cellStyle name="Saída 5" xfId="234"/>
    <cellStyle name="Saída 6" xfId="235"/>
    <cellStyle name="Comma [0]" xfId="236"/>
    <cellStyle name="Separador de milhares 2" xfId="237"/>
    <cellStyle name="Separador de milhares 2 2" xfId="238"/>
    <cellStyle name="Separador de milhares 2 3" xfId="239"/>
    <cellStyle name="Separador de milhares 3" xfId="240"/>
    <cellStyle name="TableStyleLight1" xfId="241"/>
    <cellStyle name="Texto de Aviso" xfId="242"/>
    <cellStyle name="Texto de Aviso 2" xfId="243"/>
    <cellStyle name="Texto de Aviso 3" xfId="244"/>
    <cellStyle name="Texto Explicativo" xfId="245"/>
    <cellStyle name="Texto Explicativo 2" xfId="246"/>
    <cellStyle name="Texto Explicativo 3" xfId="247"/>
    <cellStyle name="Título" xfId="248"/>
    <cellStyle name="Título 1" xfId="249"/>
    <cellStyle name="Título 1 1" xfId="250"/>
    <cellStyle name="Título 1 1 2" xfId="251"/>
    <cellStyle name="Título 1 1 3" xfId="252"/>
    <cellStyle name="Título 1 1 4" xfId="253"/>
    <cellStyle name="Título 1 1 5" xfId="254"/>
    <cellStyle name="Título 1 1 6" xfId="255"/>
    <cellStyle name="Título 1 2" xfId="256"/>
    <cellStyle name="Título 1 2 2" xfId="257"/>
    <cellStyle name="Título 1 2 3" xfId="258"/>
    <cellStyle name="Título 1 3" xfId="259"/>
    <cellStyle name="Título 1 4" xfId="260"/>
    <cellStyle name="Título 1 5" xfId="261"/>
    <cellStyle name="Título 1 6" xfId="262"/>
    <cellStyle name="Título 2" xfId="263"/>
    <cellStyle name="Título 2 2" xfId="264"/>
    <cellStyle name="Título 2 2 2" xfId="265"/>
    <cellStyle name="Título 2 2 3" xfId="266"/>
    <cellStyle name="Título 2 3" xfId="267"/>
    <cellStyle name="Título 2 4" xfId="268"/>
    <cellStyle name="Título 2 5" xfId="269"/>
    <cellStyle name="Título 2 6" xfId="270"/>
    <cellStyle name="Título 3" xfId="271"/>
    <cellStyle name="Título 3 2" xfId="272"/>
    <cellStyle name="Título 3 2 2" xfId="273"/>
    <cellStyle name="Título 3 2 3" xfId="274"/>
    <cellStyle name="Título 3 3" xfId="275"/>
    <cellStyle name="Título 3 4" xfId="276"/>
    <cellStyle name="Título 3 5" xfId="277"/>
    <cellStyle name="Título 3 6" xfId="278"/>
    <cellStyle name="Título 4" xfId="279"/>
    <cellStyle name="Título 4 2" xfId="280"/>
    <cellStyle name="Título 4 2 2" xfId="281"/>
    <cellStyle name="Título 4 2 3" xfId="282"/>
    <cellStyle name="Título 4 3" xfId="283"/>
    <cellStyle name="Título 4 4" xfId="284"/>
    <cellStyle name="Título 4 5" xfId="285"/>
    <cellStyle name="Título 4 6" xfId="286"/>
    <cellStyle name="Total" xfId="287"/>
    <cellStyle name="Total 2" xfId="288"/>
    <cellStyle name="Total 2 2" xfId="289"/>
    <cellStyle name="Total 2 3" xfId="290"/>
    <cellStyle name="Total 3" xfId="291"/>
    <cellStyle name="Total 4" xfId="292"/>
    <cellStyle name="Total 5" xfId="293"/>
    <cellStyle name="Total 6" xfId="294"/>
    <cellStyle name="Comma" xfId="295"/>
    <cellStyle name="Vírgula 2" xfId="296"/>
    <cellStyle name="Vírgula 3" xfId="2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D8E4BC"/>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CD5B4"/>
      <rgbColor rgb="00666699"/>
      <rgbColor rgb="00969696"/>
      <rgbColor rgb="00003366"/>
      <rgbColor rgb="00339966"/>
      <rgbColor rgb="00003300"/>
      <rgbColor rgb="00333300"/>
      <rgbColor rgb="00DDD9C4"/>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37;ndice!A1" /><Relationship Id="rId3" Type="http://schemas.openxmlformats.org/officeDocument/2006/relationships/hyperlink" Target="#&#237;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971550</xdr:colOff>
      <xdr:row>0</xdr:row>
      <xdr:rowOff>714375</xdr:rowOff>
    </xdr:to>
    <xdr:pic>
      <xdr:nvPicPr>
        <xdr:cNvPr id="1" name="Imagem 1">
          <a:hlinkClick r:id="rId3"/>
        </xdr:cNvPr>
        <xdr:cNvPicPr preferRelativeResize="1">
          <a:picLocks noChangeAspect="1"/>
        </xdr:cNvPicPr>
      </xdr:nvPicPr>
      <xdr:blipFill>
        <a:blip r:embed="rId1"/>
        <a:stretch>
          <a:fillRect/>
        </a:stretch>
      </xdr:blipFill>
      <xdr:spPr>
        <a:xfrm>
          <a:off x="0" y="0"/>
          <a:ext cx="18383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ohm.c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2:AG56"/>
  <sheetViews>
    <sheetView tabSelected="1" zoomScale="80" zoomScaleNormal="80" zoomScalePageLayoutView="0" workbookViewId="0" topLeftCell="A1">
      <selection activeCell="A1" sqref="A1"/>
    </sheetView>
  </sheetViews>
  <sheetFormatPr defaultColWidth="9.140625" defaultRowHeight="12.75"/>
  <cols>
    <col min="1" max="1" width="13.00390625" style="0" customWidth="1"/>
    <col min="2" max="2" width="30.00390625" style="0" customWidth="1"/>
    <col min="3" max="3" width="40.00390625" style="0" customWidth="1"/>
    <col min="4" max="4" width="20.00390625" style="0" customWidth="1"/>
    <col min="5" max="5" width="12.00390625" style="0" customWidth="1"/>
    <col min="6" max="6" width="30.28125" style="0" customWidth="1"/>
    <col min="7" max="7" width="90.00390625" style="0" customWidth="1"/>
    <col min="8" max="8" width="20.00390625" style="0" customWidth="1"/>
    <col min="9" max="9" width="12.00390625" style="0" customWidth="1"/>
    <col min="10" max="15" width="20.00390625" style="0" customWidth="1"/>
    <col min="16" max="16" width="14.421875" style="0" customWidth="1"/>
    <col min="17" max="17" width="20.8515625" style="0" bestFit="1" customWidth="1"/>
    <col min="18" max="18" width="14.57421875" style="0" bestFit="1" customWidth="1"/>
    <col min="19" max="19" width="24.8515625" style="0" customWidth="1"/>
    <col min="20" max="20" width="19.7109375" style="0" customWidth="1"/>
    <col min="21" max="23" width="25.00390625" style="0" customWidth="1"/>
    <col min="24" max="24" width="24.57421875" style="0" customWidth="1"/>
    <col min="25" max="25" width="26.7109375" style="0" customWidth="1"/>
    <col min="26" max="26" width="14.00390625" style="0" customWidth="1"/>
    <col min="27" max="28" width="25.00390625" style="0" customWidth="1"/>
    <col min="29" max="29" width="12.140625" style="0" customWidth="1"/>
    <col min="30" max="32" width="25.00390625" style="0" customWidth="1"/>
    <col min="33" max="33" width="9.140625" style="0" customWidth="1"/>
  </cols>
  <sheetData>
    <row r="1" ht="64.5" customHeight="1" thickBot="1"/>
    <row r="2" spans="1:3" ht="24" thickBot="1" thickTop="1">
      <c r="A2" s="10" t="s">
        <v>0</v>
      </c>
      <c r="B2" s="102" t="s">
        <v>158</v>
      </c>
      <c r="C2" s="102"/>
    </row>
    <row r="3" ht="14.25" thickBot="1" thickTop="1"/>
    <row r="4" spans="1:33" ht="90.75" customHeight="1" thickBot="1" thickTop="1">
      <c r="A4" s="1" t="s">
        <v>1</v>
      </c>
      <c r="B4" s="1" t="s">
        <v>2</v>
      </c>
      <c r="C4" s="1" t="s">
        <v>3</v>
      </c>
      <c r="D4" s="1" t="s">
        <v>4</v>
      </c>
      <c r="E4" s="2" t="s">
        <v>5</v>
      </c>
      <c r="F4" s="1" t="s">
        <v>6</v>
      </c>
      <c r="G4" s="1" t="s">
        <v>7</v>
      </c>
      <c r="H4" s="1" t="s">
        <v>8</v>
      </c>
      <c r="I4" s="3" t="s">
        <v>28</v>
      </c>
      <c r="J4" s="4" t="s">
        <v>9</v>
      </c>
      <c r="K4" s="1" t="s">
        <v>10</v>
      </c>
      <c r="L4" s="4" t="s">
        <v>11</v>
      </c>
      <c r="M4" s="1" t="s">
        <v>12</v>
      </c>
      <c r="N4" s="4" t="s">
        <v>13</v>
      </c>
      <c r="O4" s="1" t="s">
        <v>14</v>
      </c>
      <c r="P4" s="4" t="s">
        <v>26</v>
      </c>
      <c r="Q4" s="5" t="s">
        <v>176</v>
      </c>
      <c r="R4" s="49" t="s">
        <v>34</v>
      </c>
      <c r="S4" s="11" t="s">
        <v>151</v>
      </c>
      <c r="T4" s="11" t="s">
        <v>152</v>
      </c>
      <c r="U4" s="11" t="s">
        <v>155</v>
      </c>
      <c r="V4" s="4" t="s">
        <v>154</v>
      </c>
      <c r="W4" s="12" t="s">
        <v>32</v>
      </c>
      <c r="X4" s="4" t="s">
        <v>177</v>
      </c>
      <c r="Y4" s="54" t="s">
        <v>150</v>
      </c>
      <c r="Z4" s="5" t="s">
        <v>32</v>
      </c>
      <c r="AA4" s="78" t="s">
        <v>21</v>
      </c>
      <c r="AB4" s="78" t="s">
        <v>23</v>
      </c>
      <c r="AC4" s="78" t="s">
        <v>33</v>
      </c>
      <c r="AD4" s="78" t="s">
        <v>27</v>
      </c>
      <c r="AE4" s="78" t="s">
        <v>16</v>
      </c>
      <c r="AF4" s="82" t="s">
        <v>15</v>
      </c>
      <c r="AG4" s="83" t="s">
        <v>157</v>
      </c>
    </row>
    <row r="5" spans="1:33" ht="260.25" thickBot="1" thickTop="1">
      <c r="A5" s="18" t="s">
        <v>19</v>
      </c>
      <c r="B5" s="66" t="s">
        <v>35</v>
      </c>
      <c r="C5" s="66" t="s">
        <v>24</v>
      </c>
      <c r="D5" s="18" t="s">
        <v>138</v>
      </c>
      <c r="E5" s="19">
        <v>1</v>
      </c>
      <c r="F5" s="20" t="s">
        <v>139</v>
      </c>
      <c r="G5" s="21" t="s">
        <v>159</v>
      </c>
      <c r="H5" s="8" t="s">
        <v>18</v>
      </c>
      <c r="I5" s="67" t="s">
        <v>29</v>
      </c>
      <c r="J5" s="22">
        <v>19998</v>
      </c>
      <c r="K5" s="23" t="s">
        <v>25</v>
      </c>
      <c r="L5" s="22">
        <v>13860</v>
      </c>
      <c r="M5" s="23" t="s">
        <v>25</v>
      </c>
      <c r="N5" s="22">
        <v>12600</v>
      </c>
      <c r="O5" s="23" t="s">
        <v>25</v>
      </c>
      <c r="P5" s="24">
        <f aca="true" t="shared" si="0" ref="P5:P47">ROUND((J5+L5+N5)/3,2)</f>
        <v>15486</v>
      </c>
      <c r="Q5" s="24"/>
      <c r="R5" s="58">
        <v>12597.5</v>
      </c>
      <c r="S5" s="55" t="s">
        <v>194</v>
      </c>
      <c r="T5" s="55" t="s">
        <v>214</v>
      </c>
      <c r="U5" s="55" t="s">
        <v>223</v>
      </c>
      <c r="V5" s="24"/>
      <c r="W5" s="24"/>
      <c r="X5" s="24">
        <f>P5*AA5</f>
        <v>15486</v>
      </c>
      <c r="Y5" s="55">
        <f>R5*AA5</f>
        <v>12597.5</v>
      </c>
      <c r="Z5" s="15"/>
      <c r="AA5" s="77">
        <f aca="true" t="shared" si="1" ref="AA5:AA47">SUM(AB5:AF5)</f>
        <v>1</v>
      </c>
      <c r="AB5" s="71" t="s">
        <v>17</v>
      </c>
      <c r="AC5" s="71" t="s">
        <v>17</v>
      </c>
      <c r="AD5" s="71" t="s">
        <v>17</v>
      </c>
      <c r="AE5" s="71">
        <v>1</v>
      </c>
      <c r="AF5" s="84" t="s">
        <v>17</v>
      </c>
      <c r="AG5" s="85" t="s">
        <v>31</v>
      </c>
    </row>
    <row r="6" spans="1:33" ht="46.5" thickBot="1" thickTop="1">
      <c r="A6" s="18" t="s">
        <v>19</v>
      </c>
      <c r="B6" s="66" t="s">
        <v>35</v>
      </c>
      <c r="C6" s="66" t="s">
        <v>24</v>
      </c>
      <c r="D6" s="18" t="s">
        <v>98</v>
      </c>
      <c r="E6" s="19">
        <v>2</v>
      </c>
      <c r="F6" s="20" t="s">
        <v>99</v>
      </c>
      <c r="G6" s="7" t="s">
        <v>100</v>
      </c>
      <c r="H6" s="8" t="s">
        <v>101</v>
      </c>
      <c r="I6" s="67" t="s">
        <v>29</v>
      </c>
      <c r="J6" s="22">
        <v>4298</v>
      </c>
      <c r="K6" s="23" t="s">
        <v>101</v>
      </c>
      <c r="L6" s="22">
        <v>4298</v>
      </c>
      <c r="M6" s="23" t="s">
        <v>101</v>
      </c>
      <c r="N6" s="22">
        <v>4298</v>
      </c>
      <c r="O6" s="23" t="s">
        <v>101</v>
      </c>
      <c r="P6" s="24">
        <f t="shared" si="0"/>
        <v>4298</v>
      </c>
      <c r="Q6" s="24"/>
      <c r="R6" s="58">
        <v>4298</v>
      </c>
      <c r="S6" s="55" t="s">
        <v>178</v>
      </c>
      <c r="T6" s="55" t="s">
        <v>179</v>
      </c>
      <c r="U6" s="55" t="s">
        <v>224</v>
      </c>
      <c r="V6" s="24"/>
      <c r="W6" s="24"/>
      <c r="X6" s="24">
        <f aca="true" t="shared" si="2" ref="X6:X47">P6*AA6</f>
        <v>8596</v>
      </c>
      <c r="Y6" s="55">
        <f aca="true" t="shared" si="3" ref="Y6:Y46">R6*AA6</f>
        <v>8596</v>
      </c>
      <c r="Z6" s="15"/>
      <c r="AA6" s="77">
        <f t="shared" si="1"/>
        <v>2</v>
      </c>
      <c r="AB6" s="71" t="s">
        <v>17</v>
      </c>
      <c r="AC6" s="71">
        <v>2</v>
      </c>
      <c r="AD6" s="71" t="s">
        <v>17</v>
      </c>
      <c r="AE6" s="71" t="s">
        <v>17</v>
      </c>
      <c r="AF6" s="84" t="s">
        <v>17</v>
      </c>
      <c r="AG6" s="85" t="s">
        <v>31</v>
      </c>
    </row>
    <row r="7" spans="1:33" s="76" customFormat="1" ht="102.75" thickBot="1" thickTop="1">
      <c r="A7" s="33" t="s">
        <v>19</v>
      </c>
      <c r="B7" s="34" t="s">
        <v>35</v>
      </c>
      <c r="C7" s="34" t="s">
        <v>24</v>
      </c>
      <c r="D7" s="33" t="s">
        <v>119</v>
      </c>
      <c r="E7" s="35">
        <v>3</v>
      </c>
      <c r="F7" s="36" t="s">
        <v>120</v>
      </c>
      <c r="G7" s="17" t="s">
        <v>121</v>
      </c>
      <c r="H7" s="16" t="s">
        <v>20</v>
      </c>
      <c r="I7" s="37" t="s">
        <v>29</v>
      </c>
      <c r="J7" s="38">
        <v>10199.84</v>
      </c>
      <c r="K7" s="39" t="s">
        <v>20</v>
      </c>
      <c r="L7" s="38">
        <v>9299.8</v>
      </c>
      <c r="M7" s="39" t="s">
        <v>20</v>
      </c>
      <c r="N7" s="38">
        <v>7600</v>
      </c>
      <c r="O7" s="39" t="s">
        <v>20</v>
      </c>
      <c r="P7" s="40">
        <f t="shared" si="0"/>
        <v>9033.21</v>
      </c>
      <c r="Q7" s="40">
        <f>P7</f>
        <v>9033.21</v>
      </c>
      <c r="R7" s="56" t="s">
        <v>153</v>
      </c>
      <c r="S7" s="56" t="s">
        <v>153</v>
      </c>
      <c r="T7" s="56"/>
      <c r="U7" s="56"/>
      <c r="V7" s="40"/>
      <c r="W7" s="40"/>
      <c r="X7" s="40">
        <f t="shared" si="2"/>
        <v>9033.21</v>
      </c>
      <c r="Y7" s="56"/>
      <c r="Z7" s="37"/>
      <c r="AA7" s="74">
        <f t="shared" si="1"/>
        <v>1</v>
      </c>
      <c r="AB7" s="75" t="s">
        <v>17</v>
      </c>
      <c r="AC7" s="75" t="s">
        <v>17</v>
      </c>
      <c r="AD7" s="75">
        <v>1</v>
      </c>
      <c r="AE7" s="75" t="s">
        <v>17</v>
      </c>
      <c r="AF7" s="86" t="s">
        <v>17</v>
      </c>
      <c r="AG7" s="87" t="s">
        <v>31</v>
      </c>
    </row>
    <row r="8" spans="1:33" ht="125.25" thickBot="1" thickTop="1">
      <c r="A8" s="18" t="s">
        <v>19</v>
      </c>
      <c r="B8" s="66" t="s">
        <v>35</v>
      </c>
      <c r="C8" s="66" t="s">
        <v>24</v>
      </c>
      <c r="D8" s="18" t="s">
        <v>102</v>
      </c>
      <c r="E8" s="19">
        <v>4</v>
      </c>
      <c r="F8" s="20" t="s">
        <v>103</v>
      </c>
      <c r="G8" s="7" t="s">
        <v>104</v>
      </c>
      <c r="H8" s="8" t="s">
        <v>20</v>
      </c>
      <c r="I8" s="67" t="s">
        <v>29</v>
      </c>
      <c r="J8" s="22">
        <v>34000</v>
      </c>
      <c r="K8" s="23" t="s">
        <v>20</v>
      </c>
      <c r="L8" s="22">
        <v>45386.72</v>
      </c>
      <c r="M8" s="23" t="s">
        <v>20</v>
      </c>
      <c r="N8" s="22">
        <v>43255.31</v>
      </c>
      <c r="O8" s="23" t="s">
        <v>20</v>
      </c>
      <c r="P8" s="24">
        <f t="shared" si="0"/>
        <v>40880.68</v>
      </c>
      <c r="Q8" s="24"/>
      <c r="R8" s="58">
        <v>28490</v>
      </c>
      <c r="S8" s="55" t="s">
        <v>195</v>
      </c>
      <c r="T8" s="55" t="s">
        <v>213</v>
      </c>
      <c r="U8" s="55" t="s">
        <v>225</v>
      </c>
      <c r="V8" s="24"/>
      <c r="W8" s="24"/>
      <c r="X8" s="24">
        <f t="shared" si="2"/>
        <v>40880.68</v>
      </c>
      <c r="Y8" s="55">
        <f t="shared" si="3"/>
        <v>28490</v>
      </c>
      <c r="Z8" s="15"/>
      <c r="AA8" s="77">
        <f t="shared" si="1"/>
        <v>1</v>
      </c>
      <c r="AB8" s="71" t="s">
        <v>17</v>
      </c>
      <c r="AC8" s="71" t="s">
        <v>17</v>
      </c>
      <c r="AD8" s="71">
        <v>1</v>
      </c>
      <c r="AE8" s="71" t="s">
        <v>17</v>
      </c>
      <c r="AF8" s="84" t="s">
        <v>17</v>
      </c>
      <c r="AG8" s="85" t="s">
        <v>31</v>
      </c>
    </row>
    <row r="9" spans="1:33" ht="305.25" thickBot="1" thickTop="1">
      <c r="A9" s="18" t="s">
        <v>19</v>
      </c>
      <c r="B9" s="66" t="s">
        <v>35</v>
      </c>
      <c r="C9" s="66" t="s">
        <v>24</v>
      </c>
      <c r="D9" s="18" t="s">
        <v>44</v>
      </c>
      <c r="E9" s="19">
        <v>5</v>
      </c>
      <c r="F9" s="20" t="s">
        <v>45</v>
      </c>
      <c r="G9" s="7" t="s">
        <v>46</v>
      </c>
      <c r="H9" s="8" t="s">
        <v>47</v>
      </c>
      <c r="I9" s="67" t="s">
        <v>29</v>
      </c>
      <c r="J9" s="22">
        <v>14515</v>
      </c>
      <c r="K9" s="23" t="s">
        <v>47</v>
      </c>
      <c r="L9" s="22">
        <v>19659.9</v>
      </c>
      <c r="M9" s="23" t="s">
        <v>47</v>
      </c>
      <c r="N9" s="22">
        <v>15715</v>
      </c>
      <c r="O9" s="23" t="s">
        <v>47</v>
      </c>
      <c r="P9" s="24">
        <f t="shared" si="0"/>
        <v>16629.97</v>
      </c>
      <c r="Q9" s="24"/>
      <c r="R9" s="59">
        <v>16629</v>
      </c>
      <c r="S9" s="59" t="s">
        <v>196</v>
      </c>
      <c r="T9" s="55" t="s">
        <v>211</v>
      </c>
      <c r="U9" s="55" t="s">
        <v>226</v>
      </c>
      <c r="V9" s="24"/>
      <c r="W9" s="24"/>
      <c r="X9" s="24">
        <f t="shared" si="2"/>
        <v>16629.97</v>
      </c>
      <c r="Y9" s="55">
        <f t="shared" si="3"/>
        <v>16629</v>
      </c>
      <c r="Z9" s="15"/>
      <c r="AA9" s="77">
        <f t="shared" si="1"/>
        <v>1</v>
      </c>
      <c r="AB9" s="71" t="s">
        <v>17</v>
      </c>
      <c r="AC9" s="71" t="s">
        <v>17</v>
      </c>
      <c r="AD9" s="71" t="s">
        <v>17</v>
      </c>
      <c r="AE9" s="71" t="s">
        <v>17</v>
      </c>
      <c r="AF9" s="84">
        <v>1</v>
      </c>
      <c r="AG9" s="85" t="s">
        <v>31</v>
      </c>
    </row>
    <row r="10" spans="1:33" s="76" customFormat="1" ht="24" thickBot="1" thickTop="1">
      <c r="A10" s="33" t="s">
        <v>19</v>
      </c>
      <c r="B10" s="34" t="s">
        <v>35</v>
      </c>
      <c r="C10" s="34" t="s">
        <v>24</v>
      </c>
      <c r="D10" s="33" t="s">
        <v>78</v>
      </c>
      <c r="E10" s="35">
        <v>6</v>
      </c>
      <c r="F10" s="36" t="s">
        <v>79</v>
      </c>
      <c r="G10" s="17" t="s">
        <v>80</v>
      </c>
      <c r="H10" s="16" t="s">
        <v>47</v>
      </c>
      <c r="I10" s="37" t="s">
        <v>29</v>
      </c>
      <c r="J10" s="38">
        <v>3550</v>
      </c>
      <c r="K10" s="39" t="s">
        <v>47</v>
      </c>
      <c r="L10" s="38">
        <v>4532</v>
      </c>
      <c r="M10" s="39" t="s">
        <v>47</v>
      </c>
      <c r="N10" s="38">
        <v>3030</v>
      </c>
      <c r="O10" s="39" t="s">
        <v>47</v>
      </c>
      <c r="P10" s="40">
        <f t="shared" si="0"/>
        <v>3704</v>
      </c>
      <c r="Q10" s="40">
        <f>P10</f>
        <v>3704</v>
      </c>
      <c r="R10" s="56" t="s">
        <v>156</v>
      </c>
      <c r="S10" s="56" t="s">
        <v>156</v>
      </c>
      <c r="T10" s="56"/>
      <c r="U10" s="56"/>
      <c r="V10" s="40"/>
      <c r="W10" s="40"/>
      <c r="X10" s="40">
        <f t="shared" si="2"/>
        <v>3704</v>
      </c>
      <c r="Y10" s="56"/>
      <c r="Z10" s="37"/>
      <c r="AA10" s="74">
        <f t="shared" si="1"/>
        <v>1</v>
      </c>
      <c r="AB10" s="75" t="s">
        <v>17</v>
      </c>
      <c r="AC10" s="75" t="s">
        <v>17</v>
      </c>
      <c r="AD10" s="75" t="s">
        <v>17</v>
      </c>
      <c r="AE10" s="75" t="s">
        <v>17</v>
      </c>
      <c r="AF10" s="86">
        <v>1</v>
      </c>
      <c r="AG10" s="87" t="s">
        <v>31</v>
      </c>
    </row>
    <row r="11" spans="1:33" s="76" customFormat="1" ht="35.25" thickBot="1" thickTop="1">
      <c r="A11" s="33" t="s">
        <v>19</v>
      </c>
      <c r="B11" s="34" t="s">
        <v>35</v>
      </c>
      <c r="C11" s="34" t="s">
        <v>24</v>
      </c>
      <c r="D11" s="33" t="s">
        <v>75</v>
      </c>
      <c r="E11" s="35">
        <v>7</v>
      </c>
      <c r="F11" s="36" t="s">
        <v>76</v>
      </c>
      <c r="G11" s="17" t="s">
        <v>77</v>
      </c>
      <c r="H11" s="16" t="s">
        <v>47</v>
      </c>
      <c r="I11" s="37" t="s">
        <v>29</v>
      </c>
      <c r="J11" s="38">
        <v>851.04</v>
      </c>
      <c r="K11" s="39" t="s">
        <v>47</v>
      </c>
      <c r="L11" s="38">
        <v>981</v>
      </c>
      <c r="M11" s="39" t="s">
        <v>47</v>
      </c>
      <c r="N11" s="38">
        <v>956.65</v>
      </c>
      <c r="O11" s="39" t="s">
        <v>47</v>
      </c>
      <c r="P11" s="40">
        <f t="shared" si="0"/>
        <v>929.56</v>
      </c>
      <c r="Q11" s="40">
        <f>P11</f>
        <v>929.56</v>
      </c>
      <c r="R11" s="56" t="s">
        <v>156</v>
      </c>
      <c r="S11" s="56" t="s">
        <v>156</v>
      </c>
      <c r="T11" s="56"/>
      <c r="U11" s="56"/>
      <c r="V11" s="40"/>
      <c r="W11" s="40"/>
      <c r="X11" s="40">
        <f t="shared" si="2"/>
        <v>929.56</v>
      </c>
      <c r="Y11" s="56"/>
      <c r="Z11" s="37"/>
      <c r="AA11" s="74">
        <f t="shared" si="1"/>
        <v>1</v>
      </c>
      <c r="AB11" s="75" t="s">
        <v>17</v>
      </c>
      <c r="AC11" s="75" t="s">
        <v>17</v>
      </c>
      <c r="AD11" s="75" t="s">
        <v>17</v>
      </c>
      <c r="AE11" s="75" t="s">
        <v>17</v>
      </c>
      <c r="AF11" s="86">
        <v>1</v>
      </c>
      <c r="AG11" s="87" t="s">
        <v>31</v>
      </c>
    </row>
    <row r="12" spans="1:33" ht="170.25" thickBot="1" thickTop="1">
      <c r="A12" s="18" t="s">
        <v>19</v>
      </c>
      <c r="B12" s="66" t="s">
        <v>35</v>
      </c>
      <c r="C12" s="66" t="s">
        <v>24</v>
      </c>
      <c r="D12" s="18" t="s">
        <v>134</v>
      </c>
      <c r="E12" s="19">
        <v>8</v>
      </c>
      <c r="F12" s="20" t="s">
        <v>135</v>
      </c>
      <c r="G12" s="7" t="s">
        <v>136</v>
      </c>
      <c r="H12" s="8" t="s">
        <v>47</v>
      </c>
      <c r="I12" s="67" t="s">
        <v>29</v>
      </c>
      <c r="J12" s="22">
        <v>22000</v>
      </c>
      <c r="K12" s="23" t="s">
        <v>47</v>
      </c>
      <c r="L12" s="22">
        <v>23980.35</v>
      </c>
      <c r="M12" s="23" t="s">
        <v>47</v>
      </c>
      <c r="N12" s="22">
        <v>23350</v>
      </c>
      <c r="O12" s="23" t="s">
        <v>47</v>
      </c>
      <c r="P12" s="24">
        <f t="shared" si="0"/>
        <v>23110.12</v>
      </c>
      <c r="Q12" s="24"/>
      <c r="R12" s="58">
        <v>23110</v>
      </c>
      <c r="S12" s="55" t="s">
        <v>186</v>
      </c>
      <c r="T12" s="55" t="s">
        <v>187</v>
      </c>
      <c r="U12" s="55" t="s">
        <v>227</v>
      </c>
      <c r="V12" s="24"/>
      <c r="W12" s="24"/>
      <c r="X12" s="24">
        <f t="shared" si="2"/>
        <v>23110.12</v>
      </c>
      <c r="Y12" s="55">
        <f t="shared" si="3"/>
        <v>23110</v>
      </c>
      <c r="Z12" s="15"/>
      <c r="AA12" s="70">
        <f t="shared" si="1"/>
        <v>1</v>
      </c>
      <c r="AB12" s="71" t="s">
        <v>17</v>
      </c>
      <c r="AC12" s="71" t="s">
        <v>17</v>
      </c>
      <c r="AD12" s="71" t="s">
        <v>17</v>
      </c>
      <c r="AE12" s="71" t="s">
        <v>17</v>
      </c>
      <c r="AF12" s="84">
        <v>1</v>
      </c>
      <c r="AG12" s="85" t="s">
        <v>31</v>
      </c>
    </row>
    <row r="13" spans="1:33" ht="249" thickBot="1" thickTop="1">
      <c r="A13" s="18" t="s">
        <v>19</v>
      </c>
      <c r="B13" s="66" t="s">
        <v>35</v>
      </c>
      <c r="C13" s="66" t="s">
        <v>24</v>
      </c>
      <c r="D13" s="19">
        <v>5234000480839</v>
      </c>
      <c r="E13" s="19">
        <v>9</v>
      </c>
      <c r="F13" s="20" t="s">
        <v>137</v>
      </c>
      <c r="G13" s="7" t="s">
        <v>160</v>
      </c>
      <c r="H13" s="8" t="s">
        <v>47</v>
      </c>
      <c r="I13" s="67" t="s">
        <v>29</v>
      </c>
      <c r="J13" s="22">
        <v>26500</v>
      </c>
      <c r="K13" s="23" t="s">
        <v>47</v>
      </c>
      <c r="L13" s="22">
        <v>28650.5</v>
      </c>
      <c r="M13" s="23" t="s">
        <v>47</v>
      </c>
      <c r="N13" s="22">
        <v>31729</v>
      </c>
      <c r="O13" s="23" t="s">
        <v>47</v>
      </c>
      <c r="P13" s="24">
        <f t="shared" si="0"/>
        <v>28959.83</v>
      </c>
      <c r="Q13" s="24"/>
      <c r="R13" s="58">
        <v>28950</v>
      </c>
      <c r="S13" s="55" t="s">
        <v>185</v>
      </c>
      <c r="T13" s="55" t="s">
        <v>188</v>
      </c>
      <c r="U13" s="55" t="s">
        <v>228</v>
      </c>
      <c r="V13" s="24"/>
      <c r="W13" s="24"/>
      <c r="X13" s="24">
        <f t="shared" si="2"/>
        <v>28959.83</v>
      </c>
      <c r="Y13" s="55">
        <f t="shared" si="3"/>
        <v>28950</v>
      </c>
      <c r="Z13" s="15"/>
      <c r="AA13" s="77">
        <f t="shared" si="1"/>
        <v>1</v>
      </c>
      <c r="AB13" s="71" t="s">
        <v>17</v>
      </c>
      <c r="AC13" s="71" t="s">
        <v>17</v>
      </c>
      <c r="AD13" s="71" t="s">
        <v>17</v>
      </c>
      <c r="AE13" s="71" t="s">
        <v>17</v>
      </c>
      <c r="AF13" s="84">
        <v>1</v>
      </c>
      <c r="AG13" s="85" t="s">
        <v>31</v>
      </c>
    </row>
    <row r="14" spans="1:33" ht="80.25" thickBot="1" thickTop="1">
      <c r="A14" s="18" t="s">
        <v>19</v>
      </c>
      <c r="B14" s="66" t="s">
        <v>35</v>
      </c>
      <c r="C14" s="66" t="s">
        <v>24</v>
      </c>
      <c r="D14" s="18" t="s">
        <v>95</v>
      </c>
      <c r="E14" s="19">
        <v>10</v>
      </c>
      <c r="F14" s="20" t="s">
        <v>96</v>
      </c>
      <c r="G14" s="7" t="s">
        <v>97</v>
      </c>
      <c r="H14" s="8" t="s">
        <v>47</v>
      </c>
      <c r="I14" s="67" t="s">
        <v>29</v>
      </c>
      <c r="J14" s="22">
        <v>73000</v>
      </c>
      <c r="K14" s="23" t="s">
        <v>18</v>
      </c>
      <c r="L14" s="22">
        <v>74500</v>
      </c>
      <c r="M14" s="23" t="s">
        <v>18</v>
      </c>
      <c r="N14" s="22">
        <v>99665.97</v>
      </c>
      <c r="O14" s="23" t="s">
        <v>18</v>
      </c>
      <c r="P14" s="24">
        <f t="shared" si="0"/>
        <v>82388.66</v>
      </c>
      <c r="Q14" s="24"/>
      <c r="R14" s="58">
        <v>82388.66</v>
      </c>
      <c r="S14" s="55" t="s">
        <v>197</v>
      </c>
      <c r="T14" s="55" t="s">
        <v>189</v>
      </c>
      <c r="U14" s="55" t="s">
        <v>229</v>
      </c>
      <c r="V14" s="24"/>
      <c r="W14" s="24"/>
      <c r="X14" s="24">
        <f t="shared" si="2"/>
        <v>82388.66</v>
      </c>
      <c r="Y14" s="55">
        <f t="shared" si="3"/>
        <v>82388.66</v>
      </c>
      <c r="Z14" s="15"/>
      <c r="AA14" s="77">
        <f t="shared" si="1"/>
        <v>1</v>
      </c>
      <c r="AB14" s="71" t="s">
        <v>17</v>
      </c>
      <c r="AC14" s="71" t="s">
        <v>17</v>
      </c>
      <c r="AD14" s="71" t="s">
        <v>17</v>
      </c>
      <c r="AE14" s="71" t="s">
        <v>17</v>
      </c>
      <c r="AF14" s="84">
        <v>1</v>
      </c>
      <c r="AG14" s="85" t="s">
        <v>31</v>
      </c>
    </row>
    <row r="15" spans="1:33" s="76" customFormat="1" ht="46.5" thickBot="1" thickTop="1">
      <c r="A15" s="33" t="s">
        <v>19</v>
      </c>
      <c r="B15" s="34" t="s">
        <v>35</v>
      </c>
      <c r="C15" s="34" t="s">
        <v>24</v>
      </c>
      <c r="D15" s="33" t="s">
        <v>128</v>
      </c>
      <c r="E15" s="35">
        <v>11</v>
      </c>
      <c r="F15" s="36" t="s">
        <v>129</v>
      </c>
      <c r="G15" s="17" t="s">
        <v>130</v>
      </c>
      <c r="H15" s="16" t="s">
        <v>47</v>
      </c>
      <c r="I15" s="37" t="s">
        <v>30</v>
      </c>
      <c r="J15" s="38">
        <v>10291</v>
      </c>
      <c r="K15" s="39" t="s">
        <v>47</v>
      </c>
      <c r="L15" s="38">
        <v>9190</v>
      </c>
      <c r="M15" s="39" t="s">
        <v>47</v>
      </c>
      <c r="N15" s="38">
        <v>11498</v>
      </c>
      <c r="O15" s="39" t="s">
        <v>47</v>
      </c>
      <c r="P15" s="40">
        <f t="shared" si="0"/>
        <v>10326.33</v>
      </c>
      <c r="Q15" s="40">
        <f>P15</f>
        <v>10326.33</v>
      </c>
      <c r="R15" s="56" t="s">
        <v>153</v>
      </c>
      <c r="S15" s="56" t="s">
        <v>153</v>
      </c>
      <c r="T15" s="56"/>
      <c r="U15" s="56"/>
      <c r="V15" s="40"/>
      <c r="W15" s="40"/>
      <c r="X15" s="40">
        <f t="shared" si="2"/>
        <v>10326.33</v>
      </c>
      <c r="Y15" s="56"/>
      <c r="Z15" s="37"/>
      <c r="AA15" s="74">
        <f t="shared" si="1"/>
        <v>1</v>
      </c>
      <c r="AB15" s="75" t="s">
        <v>17</v>
      </c>
      <c r="AC15" s="75" t="s">
        <v>17</v>
      </c>
      <c r="AD15" s="75" t="s">
        <v>17</v>
      </c>
      <c r="AE15" s="75" t="s">
        <v>17</v>
      </c>
      <c r="AF15" s="86">
        <v>1</v>
      </c>
      <c r="AG15" s="87" t="s">
        <v>31</v>
      </c>
    </row>
    <row r="16" spans="1:33" ht="80.25" thickBot="1" thickTop="1">
      <c r="A16" s="18" t="s">
        <v>19</v>
      </c>
      <c r="B16" s="66" t="s">
        <v>35</v>
      </c>
      <c r="C16" s="66" t="s">
        <v>24</v>
      </c>
      <c r="D16" s="18" t="s">
        <v>140</v>
      </c>
      <c r="E16" s="19">
        <v>12</v>
      </c>
      <c r="F16" s="20" t="s">
        <v>141</v>
      </c>
      <c r="G16" s="7" t="s">
        <v>142</v>
      </c>
      <c r="H16" s="8" t="s">
        <v>47</v>
      </c>
      <c r="I16" s="67" t="s">
        <v>29</v>
      </c>
      <c r="J16" s="22">
        <v>1148.46</v>
      </c>
      <c r="K16" s="23" t="s">
        <v>47</v>
      </c>
      <c r="L16" s="22">
        <v>1250</v>
      </c>
      <c r="M16" s="23" t="s">
        <v>47</v>
      </c>
      <c r="N16" s="22">
        <v>1230</v>
      </c>
      <c r="O16" s="23" t="s">
        <v>47</v>
      </c>
      <c r="P16" s="24">
        <f t="shared" si="0"/>
        <v>1209.49</v>
      </c>
      <c r="Q16" s="24"/>
      <c r="R16" s="58">
        <v>1147.5</v>
      </c>
      <c r="S16" s="55" t="s">
        <v>198</v>
      </c>
      <c r="T16" s="55" t="s">
        <v>192</v>
      </c>
      <c r="U16" s="55" t="s">
        <v>230</v>
      </c>
      <c r="V16" s="24"/>
      <c r="W16" s="24"/>
      <c r="X16" s="24">
        <f t="shared" si="2"/>
        <v>1209.49</v>
      </c>
      <c r="Y16" s="55">
        <f t="shared" si="3"/>
        <v>1147.5</v>
      </c>
      <c r="Z16" s="15"/>
      <c r="AA16" s="77">
        <f t="shared" si="1"/>
        <v>1</v>
      </c>
      <c r="AB16" s="71" t="s">
        <v>17</v>
      </c>
      <c r="AC16" s="71" t="s">
        <v>17</v>
      </c>
      <c r="AD16" s="71" t="s">
        <v>17</v>
      </c>
      <c r="AE16" s="71" t="s">
        <v>17</v>
      </c>
      <c r="AF16" s="84">
        <v>1</v>
      </c>
      <c r="AG16" s="85" t="s">
        <v>31</v>
      </c>
    </row>
    <row r="17" spans="1:33" s="76" customFormat="1" ht="226.5" thickBot="1" thickTop="1">
      <c r="A17" s="33" t="s">
        <v>19</v>
      </c>
      <c r="B17" s="34" t="s">
        <v>35</v>
      </c>
      <c r="C17" s="34" t="s">
        <v>24</v>
      </c>
      <c r="D17" s="33" t="s">
        <v>131</v>
      </c>
      <c r="E17" s="35">
        <v>13</v>
      </c>
      <c r="F17" s="36" t="s">
        <v>132</v>
      </c>
      <c r="G17" s="17" t="s">
        <v>133</v>
      </c>
      <c r="H17" s="16" t="s">
        <v>47</v>
      </c>
      <c r="I17" s="37" t="s">
        <v>29</v>
      </c>
      <c r="J17" s="38">
        <v>13423.09</v>
      </c>
      <c r="K17" s="39" t="s">
        <v>47</v>
      </c>
      <c r="L17" s="38">
        <v>17067</v>
      </c>
      <c r="M17" s="39" t="s">
        <v>47</v>
      </c>
      <c r="N17" s="38">
        <v>18465.68</v>
      </c>
      <c r="O17" s="39" t="s">
        <v>47</v>
      </c>
      <c r="P17" s="40">
        <f t="shared" si="0"/>
        <v>16318.59</v>
      </c>
      <c r="Q17" s="40">
        <f>P17</f>
        <v>16318.59</v>
      </c>
      <c r="R17" s="56" t="s">
        <v>156</v>
      </c>
      <c r="S17" s="56" t="s">
        <v>156</v>
      </c>
      <c r="T17" s="56"/>
      <c r="U17" s="56"/>
      <c r="V17" s="40"/>
      <c r="W17" s="40"/>
      <c r="X17" s="40">
        <f t="shared" si="2"/>
        <v>16318.59</v>
      </c>
      <c r="Y17" s="56"/>
      <c r="Z17" s="37"/>
      <c r="AA17" s="74">
        <f t="shared" si="1"/>
        <v>1</v>
      </c>
      <c r="AB17" s="75" t="s">
        <v>17</v>
      </c>
      <c r="AC17" s="75" t="s">
        <v>17</v>
      </c>
      <c r="AD17" s="75" t="s">
        <v>17</v>
      </c>
      <c r="AE17" s="75" t="s">
        <v>17</v>
      </c>
      <c r="AF17" s="86">
        <v>1</v>
      </c>
      <c r="AG17" s="87" t="s">
        <v>31</v>
      </c>
    </row>
    <row r="18" spans="1:33" s="76" customFormat="1" ht="170.25" thickBot="1" thickTop="1">
      <c r="A18" s="33" t="s">
        <v>19</v>
      </c>
      <c r="B18" s="34" t="s">
        <v>35</v>
      </c>
      <c r="C18" s="34" t="s">
        <v>24</v>
      </c>
      <c r="D18" s="33" t="s">
        <v>122</v>
      </c>
      <c r="E18" s="35">
        <v>14</v>
      </c>
      <c r="F18" s="36" t="s">
        <v>123</v>
      </c>
      <c r="G18" s="17" t="s">
        <v>124</v>
      </c>
      <c r="H18" s="16" t="s">
        <v>47</v>
      </c>
      <c r="I18" s="37" t="s">
        <v>30</v>
      </c>
      <c r="J18" s="38">
        <v>6443.73</v>
      </c>
      <c r="K18" s="39" t="s">
        <v>47</v>
      </c>
      <c r="L18" s="38">
        <v>8203</v>
      </c>
      <c r="M18" s="39" t="s">
        <v>47</v>
      </c>
      <c r="N18" s="38">
        <v>10378</v>
      </c>
      <c r="O18" s="39" t="s">
        <v>47</v>
      </c>
      <c r="P18" s="40">
        <f t="shared" si="0"/>
        <v>8341.58</v>
      </c>
      <c r="Q18" s="40">
        <f>P18</f>
        <v>8341.58</v>
      </c>
      <c r="R18" s="56" t="s">
        <v>153</v>
      </c>
      <c r="S18" s="56" t="s">
        <v>153</v>
      </c>
      <c r="T18" s="56"/>
      <c r="U18" s="56"/>
      <c r="V18" s="40"/>
      <c r="W18" s="40"/>
      <c r="X18" s="40">
        <f t="shared" si="2"/>
        <v>25024.739999999998</v>
      </c>
      <c r="Y18" s="56"/>
      <c r="Z18" s="37"/>
      <c r="AA18" s="74">
        <f t="shared" si="1"/>
        <v>3</v>
      </c>
      <c r="AB18" s="75" t="s">
        <v>17</v>
      </c>
      <c r="AC18" s="75" t="s">
        <v>17</v>
      </c>
      <c r="AD18" s="75" t="s">
        <v>17</v>
      </c>
      <c r="AE18" s="75" t="s">
        <v>17</v>
      </c>
      <c r="AF18" s="86">
        <v>3</v>
      </c>
      <c r="AG18" s="87" t="s">
        <v>31</v>
      </c>
    </row>
    <row r="19" spans="1:33" ht="80.25" thickBot="1" thickTop="1">
      <c r="A19" s="18" t="s">
        <v>19</v>
      </c>
      <c r="B19" s="66" t="s">
        <v>35</v>
      </c>
      <c r="C19" s="66" t="s">
        <v>24</v>
      </c>
      <c r="D19" s="18" t="s">
        <v>88</v>
      </c>
      <c r="E19" s="19">
        <v>15</v>
      </c>
      <c r="F19" s="20" t="s">
        <v>89</v>
      </c>
      <c r="G19" s="7" t="s">
        <v>161</v>
      </c>
      <c r="H19" s="8" t="s">
        <v>22</v>
      </c>
      <c r="I19" s="67" t="s">
        <v>29</v>
      </c>
      <c r="J19" s="22">
        <v>1950</v>
      </c>
      <c r="K19" s="23" t="s">
        <v>38</v>
      </c>
      <c r="L19" s="22">
        <v>1870</v>
      </c>
      <c r="M19" s="23" t="s">
        <v>38</v>
      </c>
      <c r="N19" s="22">
        <v>1755.96</v>
      </c>
      <c r="O19" s="23" t="s">
        <v>38</v>
      </c>
      <c r="P19" s="24">
        <f t="shared" si="0"/>
        <v>1858.65</v>
      </c>
      <c r="Q19" s="24"/>
      <c r="R19" s="58">
        <v>1850</v>
      </c>
      <c r="S19" s="55" t="s">
        <v>180</v>
      </c>
      <c r="T19" s="55" t="s">
        <v>181</v>
      </c>
      <c r="U19" s="55" t="s">
        <v>231</v>
      </c>
      <c r="V19" s="24"/>
      <c r="W19" s="24"/>
      <c r="X19" s="24">
        <f t="shared" si="2"/>
        <v>1858.65</v>
      </c>
      <c r="Y19" s="55">
        <f t="shared" si="3"/>
        <v>1850</v>
      </c>
      <c r="Z19" s="15"/>
      <c r="AA19" s="77">
        <f t="shared" si="1"/>
        <v>1</v>
      </c>
      <c r="AB19" s="71">
        <v>1</v>
      </c>
      <c r="AC19" s="71" t="s">
        <v>17</v>
      </c>
      <c r="AD19" s="71" t="s">
        <v>17</v>
      </c>
      <c r="AE19" s="71" t="s">
        <v>17</v>
      </c>
      <c r="AF19" s="84" t="s">
        <v>17</v>
      </c>
      <c r="AG19" s="85" t="s">
        <v>31</v>
      </c>
    </row>
    <row r="20" spans="1:33" ht="102.75" thickBot="1" thickTop="1">
      <c r="A20" s="18" t="s">
        <v>19</v>
      </c>
      <c r="B20" s="66" t="s">
        <v>35</v>
      </c>
      <c r="C20" s="66" t="s">
        <v>24</v>
      </c>
      <c r="D20" s="18" t="s">
        <v>90</v>
      </c>
      <c r="E20" s="19">
        <v>16</v>
      </c>
      <c r="F20" s="20" t="s">
        <v>91</v>
      </c>
      <c r="G20" s="7" t="s">
        <v>92</v>
      </c>
      <c r="H20" s="8" t="s">
        <v>22</v>
      </c>
      <c r="I20" s="67" t="s">
        <v>29</v>
      </c>
      <c r="J20" s="22">
        <v>3843</v>
      </c>
      <c r="K20" s="23" t="s">
        <v>38</v>
      </c>
      <c r="L20" s="22">
        <v>2530</v>
      </c>
      <c r="M20" s="23" t="s">
        <v>38</v>
      </c>
      <c r="N20" s="22">
        <v>2447.3</v>
      </c>
      <c r="O20" s="23" t="s">
        <v>38</v>
      </c>
      <c r="P20" s="24">
        <f t="shared" si="0"/>
        <v>2940.1</v>
      </c>
      <c r="Q20" s="24"/>
      <c r="R20" s="58">
        <v>1440</v>
      </c>
      <c r="S20" s="55" t="s">
        <v>199</v>
      </c>
      <c r="T20" s="55" t="s">
        <v>208</v>
      </c>
      <c r="U20" s="55" t="s">
        <v>232</v>
      </c>
      <c r="V20" s="24"/>
      <c r="W20" s="24"/>
      <c r="X20" s="24">
        <f t="shared" si="2"/>
        <v>2940.1</v>
      </c>
      <c r="Y20" s="55">
        <f t="shared" si="3"/>
        <v>1440</v>
      </c>
      <c r="Z20" s="15"/>
      <c r="AA20" s="77">
        <f t="shared" si="1"/>
        <v>1</v>
      </c>
      <c r="AB20" s="71">
        <v>1</v>
      </c>
      <c r="AC20" s="71" t="s">
        <v>17</v>
      </c>
      <c r="AD20" s="71" t="s">
        <v>17</v>
      </c>
      <c r="AE20" s="71" t="s">
        <v>17</v>
      </c>
      <c r="AF20" s="84" t="s">
        <v>17</v>
      </c>
      <c r="AG20" s="85" t="s">
        <v>31</v>
      </c>
    </row>
    <row r="21" spans="1:33" ht="114" thickBot="1" thickTop="1">
      <c r="A21" s="18" t="s">
        <v>19</v>
      </c>
      <c r="B21" s="66" t="s">
        <v>35</v>
      </c>
      <c r="C21" s="66" t="s">
        <v>24</v>
      </c>
      <c r="D21" s="18" t="s">
        <v>93</v>
      </c>
      <c r="E21" s="19">
        <v>17</v>
      </c>
      <c r="F21" s="20" t="s">
        <v>94</v>
      </c>
      <c r="G21" s="7" t="s">
        <v>162</v>
      </c>
      <c r="H21" s="8" t="s">
        <v>22</v>
      </c>
      <c r="I21" s="67" t="s">
        <v>29</v>
      </c>
      <c r="J21" s="22">
        <v>3850</v>
      </c>
      <c r="K21" s="23" t="s">
        <v>38</v>
      </c>
      <c r="L21" s="22">
        <v>3902</v>
      </c>
      <c r="M21" s="23" t="s">
        <v>38</v>
      </c>
      <c r="N21" s="22">
        <v>4714.99</v>
      </c>
      <c r="O21" s="23" t="s">
        <v>38</v>
      </c>
      <c r="P21" s="24">
        <f t="shared" si="0"/>
        <v>4155.66</v>
      </c>
      <c r="Q21" s="24"/>
      <c r="R21" s="58">
        <v>2300</v>
      </c>
      <c r="S21" s="55" t="s">
        <v>199</v>
      </c>
      <c r="T21" s="55" t="s">
        <v>208</v>
      </c>
      <c r="U21" s="55" t="s">
        <v>232</v>
      </c>
      <c r="V21" s="24"/>
      <c r="W21" s="24"/>
      <c r="X21" s="24">
        <f t="shared" si="2"/>
        <v>4155.66</v>
      </c>
      <c r="Y21" s="55">
        <f t="shared" si="3"/>
        <v>2300</v>
      </c>
      <c r="Z21" s="15"/>
      <c r="AA21" s="77">
        <f t="shared" si="1"/>
        <v>1</v>
      </c>
      <c r="AB21" s="71">
        <v>1</v>
      </c>
      <c r="AC21" s="71" t="s">
        <v>17</v>
      </c>
      <c r="AD21" s="71" t="s">
        <v>17</v>
      </c>
      <c r="AE21" s="71" t="s">
        <v>17</v>
      </c>
      <c r="AF21" s="84" t="s">
        <v>17</v>
      </c>
      <c r="AG21" s="85" t="s">
        <v>31</v>
      </c>
    </row>
    <row r="22" spans="1:33" ht="114" thickBot="1" thickTop="1">
      <c r="A22" s="18" t="s">
        <v>19</v>
      </c>
      <c r="B22" s="66" t="s">
        <v>35</v>
      </c>
      <c r="C22" s="66" t="s">
        <v>24</v>
      </c>
      <c r="D22" s="18" t="s">
        <v>111</v>
      </c>
      <c r="E22" s="19">
        <v>18</v>
      </c>
      <c r="F22" s="20" t="s">
        <v>112</v>
      </c>
      <c r="G22" s="25" t="s">
        <v>163</v>
      </c>
      <c r="H22" s="66" t="s">
        <v>22</v>
      </c>
      <c r="I22" s="67" t="s">
        <v>29</v>
      </c>
      <c r="J22" s="26">
        <v>5565</v>
      </c>
      <c r="K22" s="13" t="s">
        <v>38</v>
      </c>
      <c r="L22" s="26">
        <v>7801</v>
      </c>
      <c r="M22" s="13" t="s">
        <v>38</v>
      </c>
      <c r="N22" s="26">
        <v>5740.95</v>
      </c>
      <c r="O22" s="13" t="s">
        <v>38</v>
      </c>
      <c r="P22" s="26">
        <f t="shared" si="0"/>
        <v>6368.98</v>
      </c>
      <c r="Q22" s="24"/>
      <c r="R22" s="60">
        <v>5000</v>
      </c>
      <c r="S22" s="55" t="s">
        <v>199</v>
      </c>
      <c r="T22" s="55" t="s">
        <v>208</v>
      </c>
      <c r="U22" s="55" t="s">
        <v>232</v>
      </c>
      <c r="V22" s="26"/>
      <c r="W22" s="26"/>
      <c r="X22" s="24">
        <f t="shared" si="2"/>
        <v>6368.98</v>
      </c>
      <c r="Y22" s="55">
        <f t="shared" si="3"/>
        <v>5000</v>
      </c>
      <c r="Z22" s="15"/>
      <c r="AA22" s="79">
        <f t="shared" si="1"/>
        <v>1</v>
      </c>
      <c r="AB22" s="71">
        <v>1</v>
      </c>
      <c r="AC22" s="71" t="s">
        <v>17</v>
      </c>
      <c r="AD22" s="71" t="s">
        <v>17</v>
      </c>
      <c r="AE22" s="71" t="s">
        <v>17</v>
      </c>
      <c r="AF22" s="84" t="s">
        <v>17</v>
      </c>
      <c r="AG22" s="85" t="s">
        <v>31</v>
      </c>
    </row>
    <row r="23" spans="1:33" ht="80.25" thickBot="1" thickTop="1">
      <c r="A23" s="18" t="s">
        <v>19</v>
      </c>
      <c r="B23" s="66" t="s">
        <v>35</v>
      </c>
      <c r="C23" s="66" t="s">
        <v>24</v>
      </c>
      <c r="D23" s="18" t="s">
        <v>113</v>
      </c>
      <c r="E23" s="19">
        <v>19</v>
      </c>
      <c r="F23" s="20" t="s">
        <v>114</v>
      </c>
      <c r="G23" s="7" t="s">
        <v>115</v>
      </c>
      <c r="H23" s="8" t="s">
        <v>22</v>
      </c>
      <c r="I23" s="67" t="s">
        <v>29</v>
      </c>
      <c r="J23" s="22">
        <v>8490</v>
      </c>
      <c r="K23" s="23" t="s">
        <v>38</v>
      </c>
      <c r="L23" s="22">
        <v>10170</v>
      </c>
      <c r="M23" s="23" t="s">
        <v>38</v>
      </c>
      <c r="N23" s="22">
        <v>12604.65</v>
      </c>
      <c r="O23" s="23" t="s">
        <v>38</v>
      </c>
      <c r="P23" s="24">
        <f t="shared" si="0"/>
        <v>10421.55</v>
      </c>
      <c r="Q23" s="24"/>
      <c r="R23" s="58">
        <v>4429</v>
      </c>
      <c r="S23" s="55" t="s">
        <v>180</v>
      </c>
      <c r="T23" s="55" t="s">
        <v>181</v>
      </c>
      <c r="U23" s="55" t="s">
        <v>231</v>
      </c>
      <c r="V23" s="24"/>
      <c r="W23" s="24"/>
      <c r="X23" s="24">
        <f t="shared" si="2"/>
        <v>10421.55</v>
      </c>
      <c r="Y23" s="55">
        <f t="shared" si="3"/>
        <v>4429</v>
      </c>
      <c r="Z23" s="15"/>
      <c r="AA23" s="77">
        <f t="shared" si="1"/>
        <v>1</v>
      </c>
      <c r="AB23" s="71">
        <v>1</v>
      </c>
      <c r="AC23" s="71" t="s">
        <v>17</v>
      </c>
      <c r="AD23" s="71" t="s">
        <v>17</v>
      </c>
      <c r="AE23" s="71" t="s">
        <v>17</v>
      </c>
      <c r="AF23" s="84" t="s">
        <v>17</v>
      </c>
      <c r="AG23" s="85" t="s">
        <v>31</v>
      </c>
    </row>
    <row r="24" spans="1:33" s="76" customFormat="1" ht="46.5" thickBot="1" thickTop="1">
      <c r="A24" s="33" t="s">
        <v>19</v>
      </c>
      <c r="B24" s="34" t="s">
        <v>35</v>
      </c>
      <c r="C24" s="34" t="s">
        <v>24</v>
      </c>
      <c r="D24" s="33" t="s">
        <v>147</v>
      </c>
      <c r="E24" s="35">
        <v>20</v>
      </c>
      <c r="F24" s="36" t="s">
        <v>148</v>
      </c>
      <c r="G24" s="17" t="s">
        <v>149</v>
      </c>
      <c r="H24" s="16" t="s">
        <v>22</v>
      </c>
      <c r="I24" s="37" t="s">
        <v>29</v>
      </c>
      <c r="J24" s="38">
        <v>5000</v>
      </c>
      <c r="K24" s="39" t="s">
        <v>38</v>
      </c>
      <c r="L24" s="38">
        <v>5500</v>
      </c>
      <c r="M24" s="39" t="s">
        <v>38</v>
      </c>
      <c r="N24" s="38">
        <v>8790</v>
      </c>
      <c r="O24" s="39" t="s">
        <v>38</v>
      </c>
      <c r="P24" s="40">
        <f t="shared" si="0"/>
        <v>6430</v>
      </c>
      <c r="Q24" s="40">
        <f>P24</f>
        <v>6430</v>
      </c>
      <c r="R24" s="56" t="s">
        <v>156</v>
      </c>
      <c r="S24" s="56" t="s">
        <v>156</v>
      </c>
      <c r="T24" s="56"/>
      <c r="U24" s="56"/>
      <c r="V24" s="40"/>
      <c r="W24" s="40"/>
      <c r="X24" s="40">
        <f t="shared" si="2"/>
        <v>6430</v>
      </c>
      <c r="Y24" s="56"/>
      <c r="Z24" s="37"/>
      <c r="AA24" s="74">
        <f t="shared" si="1"/>
        <v>1</v>
      </c>
      <c r="AB24" s="75">
        <v>1</v>
      </c>
      <c r="AC24" s="75" t="s">
        <v>17</v>
      </c>
      <c r="AD24" s="75" t="s">
        <v>17</v>
      </c>
      <c r="AE24" s="75" t="s">
        <v>17</v>
      </c>
      <c r="AF24" s="86" t="s">
        <v>17</v>
      </c>
      <c r="AG24" s="87" t="s">
        <v>31</v>
      </c>
    </row>
    <row r="25" spans="1:33" s="76" customFormat="1" ht="136.5" thickBot="1" thickTop="1">
      <c r="A25" s="33" t="s">
        <v>19</v>
      </c>
      <c r="B25" s="34" t="s">
        <v>35</v>
      </c>
      <c r="C25" s="34" t="s">
        <v>24</v>
      </c>
      <c r="D25" s="33" t="s">
        <v>48</v>
      </c>
      <c r="E25" s="35">
        <v>21</v>
      </c>
      <c r="F25" s="36" t="s">
        <v>49</v>
      </c>
      <c r="G25" s="17" t="s">
        <v>164</v>
      </c>
      <c r="H25" s="16" t="s">
        <v>22</v>
      </c>
      <c r="I25" s="37" t="s">
        <v>29</v>
      </c>
      <c r="J25" s="38">
        <v>7264</v>
      </c>
      <c r="K25" s="39" t="s">
        <v>38</v>
      </c>
      <c r="L25" s="38">
        <v>9325</v>
      </c>
      <c r="M25" s="39" t="s">
        <v>38</v>
      </c>
      <c r="N25" s="38">
        <v>6050</v>
      </c>
      <c r="O25" s="39" t="s">
        <v>38</v>
      </c>
      <c r="P25" s="40">
        <f t="shared" si="0"/>
        <v>7546.33</v>
      </c>
      <c r="Q25" s="40">
        <f>P25</f>
        <v>7546.33</v>
      </c>
      <c r="R25" s="56" t="s">
        <v>153</v>
      </c>
      <c r="S25" s="56" t="s">
        <v>153</v>
      </c>
      <c r="T25" s="56"/>
      <c r="U25" s="56"/>
      <c r="V25" s="40"/>
      <c r="W25" s="40"/>
      <c r="X25" s="40">
        <f t="shared" si="2"/>
        <v>7546.33</v>
      </c>
      <c r="Y25" s="56"/>
      <c r="Z25" s="37"/>
      <c r="AA25" s="74">
        <f t="shared" si="1"/>
        <v>1</v>
      </c>
      <c r="AB25" s="75">
        <v>1</v>
      </c>
      <c r="AC25" s="75" t="s">
        <v>17</v>
      </c>
      <c r="AD25" s="75" t="s">
        <v>17</v>
      </c>
      <c r="AE25" s="75" t="s">
        <v>17</v>
      </c>
      <c r="AF25" s="86" t="s">
        <v>17</v>
      </c>
      <c r="AG25" s="87" t="s">
        <v>31</v>
      </c>
    </row>
    <row r="26" spans="1:33" ht="57.75" thickBot="1" thickTop="1">
      <c r="A26" s="18" t="s">
        <v>19</v>
      </c>
      <c r="B26" s="66" t="s">
        <v>35</v>
      </c>
      <c r="C26" s="66" t="s">
        <v>24</v>
      </c>
      <c r="D26" s="18" t="s">
        <v>50</v>
      </c>
      <c r="E26" s="19">
        <v>22</v>
      </c>
      <c r="F26" s="20" t="s">
        <v>51</v>
      </c>
      <c r="G26" s="7" t="s">
        <v>52</v>
      </c>
      <c r="H26" s="8" t="s">
        <v>22</v>
      </c>
      <c r="I26" s="67" t="s">
        <v>29</v>
      </c>
      <c r="J26" s="22">
        <v>3060</v>
      </c>
      <c r="K26" s="23" t="s">
        <v>38</v>
      </c>
      <c r="L26" s="22">
        <v>6353</v>
      </c>
      <c r="M26" s="23" t="s">
        <v>38</v>
      </c>
      <c r="N26" s="22">
        <v>4493.12</v>
      </c>
      <c r="O26" s="23" t="s">
        <v>38</v>
      </c>
      <c r="P26" s="24">
        <f t="shared" si="0"/>
        <v>4635.37</v>
      </c>
      <c r="Q26" s="24"/>
      <c r="R26" s="58">
        <v>2963</v>
      </c>
      <c r="S26" s="55" t="s">
        <v>200</v>
      </c>
      <c r="T26" s="55" t="s">
        <v>210</v>
      </c>
      <c r="U26" s="55" t="s">
        <v>233</v>
      </c>
      <c r="V26" s="24"/>
      <c r="W26" s="24"/>
      <c r="X26" s="24">
        <f t="shared" si="2"/>
        <v>4635.37</v>
      </c>
      <c r="Y26" s="55">
        <f t="shared" si="3"/>
        <v>2963</v>
      </c>
      <c r="Z26" s="15"/>
      <c r="AA26" s="77">
        <f t="shared" si="1"/>
        <v>1</v>
      </c>
      <c r="AB26" s="71">
        <v>1</v>
      </c>
      <c r="AC26" s="71" t="s">
        <v>17</v>
      </c>
      <c r="AD26" s="71" t="s">
        <v>17</v>
      </c>
      <c r="AE26" s="71" t="s">
        <v>17</v>
      </c>
      <c r="AF26" s="84" t="s">
        <v>17</v>
      </c>
      <c r="AG26" s="85" t="s">
        <v>31</v>
      </c>
    </row>
    <row r="27" spans="1:33" ht="91.5" thickBot="1" thickTop="1">
      <c r="A27" s="18" t="s">
        <v>19</v>
      </c>
      <c r="B27" s="66" t="s">
        <v>35</v>
      </c>
      <c r="C27" s="66" t="s">
        <v>24</v>
      </c>
      <c r="D27" s="18" t="s">
        <v>53</v>
      </c>
      <c r="E27" s="19">
        <v>23</v>
      </c>
      <c r="F27" s="20" t="s">
        <v>54</v>
      </c>
      <c r="G27" s="7" t="s">
        <v>55</v>
      </c>
      <c r="H27" s="8" t="s">
        <v>22</v>
      </c>
      <c r="I27" s="67" t="s">
        <v>29</v>
      </c>
      <c r="J27" s="22">
        <v>4892.92</v>
      </c>
      <c r="K27" s="23" t="s">
        <v>38</v>
      </c>
      <c r="L27" s="22">
        <v>5530</v>
      </c>
      <c r="M27" s="23" t="s">
        <v>38</v>
      </c>
      <c r="N27" s="22">
        <v>4685.81</v>
      </c>
      <c r="O27" s="23" t="s">
        <v>38</v>
      </c>
      <c r="P27" s="24">
        <f t="shared" si="0"/>
        <v>5036.24</v>
      </c>
      <c r="Q27" s="24"/>
      <c r="R27" s="58">
        <v>4768.9</v>
      </c>
      <c r="S27" s="55" t="s">
        <v>200</v>
      </c>
      <c r="T27" s="55" t="s">
        <v>210</v>
      </c>
      <c r="U27" s="55" t="s">
        <v>233</v>
      </c>
      <c r="V27" s="24"/>
      <c r="W27" s="24"/>
      <c r="X27" s="24">
        <f t="shared" si="2"/>
        <v>5036.24</v>
      </c>
      <c r="Y27" s="55">
        <f t="shared" si="3"/>
        <v>4768.9</v>
      </c>
      <c r="Z27" s="15"/>
      <c r="AA27" s="77">
        <f t="shared" si="1"/>
        <v>1</v>
      </c>
      <c r="AB27" s="71">
        <v>1</v>
      </c>
      <c r="AC27" s="71" t="s">
        <v>17</v>
      </c>
      <c r="AD27" s="71" t="s">
        <v>17</v>
      </c>
      <c r="AE27" s="71" t="s">
        <v>17</v>
      </c>
      <c r="AF27" s="84" t="s">
        <v>17</v>
      </c>
      <c r="AG27" s="85" t="s">
        <v>31</v>
      </c>
    </row>
    <row r="28" spans="1:33" ht="57.75" thickBot="1" thickTop="1">
      <c r="A28" s="18" t="s">
        <v>19</v>
      </c>
      <c r="B28" s="66" t="s">
        <v>35</v>
      </c>
      <c r="C28" s="66" t="s">
        <v>24</v>
      </c>
      <c r="D28" s="18" t="s">
        <v>56</v>
      </c>
      <c r="E28" s="19">
        <v>24</v>
      </c>
      <c r="F28" s="20" t="s">
        <v>57</v>
      </c>
      <c r="G28" s="7" t="s">
        <v>58</v>
      </c>
      <c r="H28" s="8" t="s">
        <v>22</v>
      </c>
      <c r="I28" s="67" t="s">
        <v>29</v>
      </c>
      <c r="J28" s="22">
        <v>2149</v>
      </c>
      <c r="K28" s="23" t="s">
        <v>38</v>
      </c>
      <c r="L28" s="22">
        <v>1805</v>
      </c>
      <c r="M28" s="23" t="s">
        <v>38</v>
      </c>
      <c r="N28" s="22">
        <v>1869.49</v>
      </c>
      <c r="O28" s="23" t="s">
        <v>38</v>
      </c>
      <c r="P28" s="24">
        <f t="shared" si="0"/>
        <v>1941.16</v>
      </c>
      <c r="Q28" s="24"/>
      <c r="R28" s="58">
        <v>1559.99</v>
      </c>
      <c r="S28" s="55" t="s">
        <v>190</v>
      </c>
      <c r="T28" s="55" t="s">
        <v>191</v>
      </c>
      <c r="U28" s="55" t="s">
        <v>234</v>
      </c>
      <c r="V28" s="24"/>
      <c r="W28" s="24"/>
      <c r="X28" s="24">
        <f t="shared" si="2"/>
        <v>1941.16</v>
      </c>
      <c r="Y28" s="55">
        <f t="shared" si="3"/>
        <v>1559.99</v>
      </c>
      <c r="Z28" s="15"/>
      <c r="AA28" s="77">
        <f t="shared" si="1"/>
        <v>1</v>
      </c>
      <c r="AB28" s="71">
        <v>1</v>
      </c>
      <c r="AC28" s="71" t="s">
        <v>17</v>
      </c>
      <c r="AD28" s="71" t="s">
        <v>17</v>
      </c>
      <c r="AE28" s="71" t="s">
        <v>17</v>
      </c>
      <c r="AF28" s="84" t="s">
        <v>17</v>
      </c>
      <c r="AG28" s="85" t="s">
        <v>31</v>
      </c>
    </row>
    <row r="29" spans="1:33" ht="80.25" thickBot="1" thickTop="1">
      <c r="A29" s="18" t="s">
        <v>19</v>
      </c>
      <c r="B29" s="66" t="s">
        <v>35</v>
      </c>
      <c r="C29" s="66" t="s">
        <v>24</v>
      </c>
      <c r="D29" s="18" t="s">
        <v>61</v>
      </c>
      <c r="E29" s="19">
        <v>25</v>
      </c>
      <c r="F29" s="20" t="s">
        <v>62</v>
      </c>
      <c r="G29" s="7" t="s">
        <v>63</v>
      </c>
      <c r="H29" s="8" t="s">
        <v>22</v>
      </c>
      <c r="I29" s="67" t="s">
        <v>29</v>
      </c>
      <c r="J29" s="22">
        <v>1828.2</v>
      </c>
      <c r="K29" s="23" t="s">
        <v>38</v>
      </c>
      <c r="L29" s="22">
        <v>1950</v>
      </c>
      <c r="M29" s="23" t="s">
        <v>38</v>
      </c>
      <c r="N29" s="22">
        <v>1733</v>
      </c>
      <c r="O29" s="23" t="s">
        <v>38</v>
      </c>
      <c r="P29" s="24">
        <f t="shared" si="0"/>
        <v>1837.07</v>
      </c>
      <c r="Q29" s="24"/>
      <c r="R29" s="58">
        <v>1317</v>
      </c>
      <c r="S29" s="55" t="s">
        <v>183</v>
      </c>
      <c r="T29" s="55" t="s">
        <v>184</v>
      </c>
      <c r="U29" s="55" t="s">
        <v>235</v>
      </c>
      <c r="V29" s="24"/>
      <c r="W29" s="24"/>
      <c r="X29" s="24">
        <f t="shared" si="2"/>
        <v>1837.07</v>
      </c>
      <c r="Y29" s="55">
        <f t="shared" si="3"/>
        <v>1317</v>
      </c>
      <c r="Z29" s="15"/>
      <c r="AA29" s="77">
        <f t="shared" si="1"/>
        <v>1</v>
      </c>
      <c r="AB29" s="71">
        <v>1</v>
      </c>
      <c r="AC29" s="71" t="s">
        <v>17</v>
      </c>
      <c r="AD29" s="71" t="s">
        <v>17</v>
      </c>
      <c r="AE29" s="71" t="s">
        <v>17</v>
      </c>
      <c r="AF29" s="84" t="s">
        <v>17</v>
      </c>
      <c r="AG29" s="85" t="s">
        <v>31</v>
      </c>
    </row>
    <row r="30" spans="1:33" ht="91.5" thickBot="1" thickTop="1">
      <c r="A30" s="18" t="s">
        <v>19</v>
      </c>
      <c r="B30" s="66" t="s">
        <v>35</v>
      </c>
      <c r="C30" s="66" t="s">
        <v>24</v>
      </c>
      <c r="D30" s="18" t="s">
        <v>66</v>
      </c>
      <c r="E30" s="19">
        <v>26</v>
      </c>
      <c r="F30" s="20" t="s">
        <v>67</v>
      </c>
      <c r="G30" s="7" t="s">
        <v>165</v>
      </c>
      <c r="H30" s="8" t="s">
        <v>22</v>
      </c>
      <c r="I30" s="67" t="s">
        <v>29</v>
      </c>
      <c r="J30" s="22">
        <v>4656.96</v>
      </c>
      <c r="K30" s="23" t="s">
        <v>38</v>
      </c>
      <c r="L30" s="22">
        <v>3804</v>
      </c>
      <c r="M30" s="23" t="s">
        <v>38</v>
      </c>
      <c r="N30" s="22">
        <v>3500</v>
      </c>
      <c r="O30" s="23" t="s">
        <v>38</v>
      </c>
      <c r="P30" s="24">
        <f t="shared" si="0"/>
        <v>3986.99</v>
      </c>
      <c r="Q30" s="24"/>
      <c r="R30" s="58">
        <v>2413</v>
      </c>
      <c r="S30" s="55" t="s">
        <v>183</v>
      </c>
      <c r="T30" s="55" t="s">
        <v>184</v>
      </c>
      <c r="U30" s="55" t="s">
        <v>235</v>
      </c>
      <c r="V30" s="24"/>
      <c r="W30" s="24"/>
      <c r="X30" s="24">
        <f t="shared" si="2"/>
        <v>3986.99</v>
      </c>
      <c r="Y30" s="55">
        <f t="shared" si="3"/>
        <v>2413</v>
      </c>
      <c r="Z30" s="15"/>
      <c r="AA30" s="77">
        <f t="shared" si="1"/>
        <v>1</v>
      </c>
      <c r="AB30" s="71">
        <v>1</v>
      </c>
      <c r="AC30" s="71" t="s">
        <v>17</v>
      </c>
      <c r="AD30" s="71" t="s">
        <v>17</v>
      </c>
      <c r="AE30" s="71" t="s">
        <v>17</v>
      </c>
      <c r="AF30" s="84" t="s">
        <v>17</v>
      </c>
      <c r="AG30" s="85" t="s">
        <v>31</v>
      </c>
    </row>
    <row r="31" spans="1:33" ht="46.5" thickBot="1" thickTop="1">
      <c r="A31" s="18" t="s">
        <v>19</v>
      </c>
      <c r="B31" s="66" t="s">
        <v>35</v>
      </c>
      <c r="C31" s="66" t="s">
        <v>24</v>
      </c>
      <c r="D31" s="18" t="s">
        <v>68</v>
      </c>
      <c r="E31" s="19">
        <v>27</v>
      </c>
      <c r="F31" s="20" t="s">
        <v>69</v>
      </c>
      <c r="G31" s="7" t="s">
        <v>166</v>
      </c>
      <c r="H31" s="8" t="s">
        <v>22</v>
      </c>
      <c r="I31" s="67" t="s">
        <v>29</v>
      </c>
      <c r="J31" s="22">
        <v>1705.2</v>
      </c>
      <c r="K31" s="23" t="s">
        <v>38</v>
      </c>
      <c r="L31" s="22">
        <v>1740</v>
      </c>
      <c r="M31" s="23" t="s">
        <v>38</v>
      </c>
      <c r="N31" s="22">
        <v>2882</v>
      </c>
      <c r="O31" s="23" t="s">
        <v>38</v>
      </c>
      <c r="P31" s="24">
        <f t="shared" si="0"/>
        <v>2109.07</v>
      </c>
      <c r="Q31" s="24"/>
      <c r="R31" s="58">
        <v>1435</v>
      </c>
      <c r="S31" s="55" t="s">
        <v>183</v>
      </c>
      <c r="T31" s="55" t="s">
        <v>184</v>
      </c>
      <c r="U31" s="55" t="s">
        <v>235</v>
      </c>
      <c r="V31" s="24"/>
      <c r="W31" s="24"/>
      <c r="X31" s="24">
        <f t="shared" si="2"/>
        <v>2109.07</v>
      </c>
      <c r="Y31" s="55">
        <f t="shared" si="3"/>
        <v>1435</v>
      </c>
      <c r="Z31" s="15"/>
      <c r="AA31" s="77">
        <f t="shared" si="1"/>
        <v>1</v>
      </c>
      <c r="AB31" s="71">
        <v>1</v>
      </c>
      <c r="AC31" s="71" t="s">
        <v>17</v>
      </c>
      <c r="AD31" s="71" t="s">
        <v>17</v>
      </c>
      <c r="AE31" s="71" t="s">
        <v>17</v>
      </c>
      <c r="AF31" s="84" t="s">
        <v>17</v>
      </c>
      <c r="AG31" s="85" t="s">
        <v>31</v>
      </c>
    </row>
    <row r="32" spans="1:33" ht="114" thickBot="1" thickTop="1">
      <c r="A32" s="18" t="s">
        <v>19</v>
      </c>
      <c r="B32" s="66" t="s">
        <v>35</v>
      </c>
      <c r="C32" s="66" t="s">
        <v>24</v>
      </c>
      <c r="D32" s="18" t="s">
        <v>70</v>
      </c>
      <c r="E32" s="19">
        <v>28</v>
      </c>
      <c r="F32" s="20" t="s">
        <v>71</v>
      </c>
      <c r="G32" s="7" t="s">
        <v>167</v>
      </c>
      <c r="H32" s="8" t="s">
        <v>22</v>
      </c>
      <c r="I32" s="67" t="s">
        <v>29</v>
      </c>
      <c r="J32" s="22">
        <v>9000</v>
      </c>
      <c r="K32" s="23" t="s">
        <v>38</v>
      </c>
      <c r="L32" s="22">
        <v>6457</v>
      </c>
      <c r="M32" s="23" t="s">
        <v>38</v>
      </c>
      <c r="N32" s="22">
        <v>6260</v>
      </c>
      <c r="O32" s="23" t="s">
        <v>38</v>
      </c>
      <c r="P32" s="24">
        <f t="shared" si="0"/>
        <v>7239</v>
      </c>
      <c r="Q32" s="24"/>
      <c r="R32" s="58">
        <v>3123</v>
      </c>
      <c r="S32" s="55" t="s">
        <v>183</v>
      </c>
      <c r="T32" s="55" t="s">
        <v>184</v>
      </c>
      <c r="U32" s="55" t="s">
        <v>235</v>
      </c>
      <c r="V32" s="24"/>
      <c r="W32" s="24"/>
      <c r="X32" s="24">
        <f t="shared" si="2"/>
        <v>7239</v>
      </c>
      <c r="Y32" s="55">
        <f t="shared" si="3"/>
        <v>3123</v>
      </c>
      <c r="Z32" s="15"/>
      <c r="AA32" s="77">
        <f t="shared" si="1"/>
        <v>1</v>
      </c>
      <c r="AB32" s="71">
        <v>1</v>
      </c>
      <c r="AC32" s="71" t="s">
        <v>17</v>
      </c>
      <c r="AD32" s="71" t="s">
        <v>17</v>
      </c>
      <c r="AE32" s="71" t="s">
        <v>17</v>
      </c>
      <c r="AF32" s="84" t="s">
        <v>17</v>
      </c>
      <c r="AG32" s="85" t="s">
        <v>31</v>
      </c>
    </row>
    <row r="33" spans="1:33" ht="136.5" thickBot="1" thickTop="1">
      <c r="A33" s="18" t="s">
        <v>19</v>
      </c>
      <c r="B33" s="66" t="s">
        <v>35</v>
      </c>
      <c r="C33" s="66" t="s">
        <v>24</v>
      </c>
      <c r="D33" s="18" t="s">
        <v>59</v>
      </c>
      <c r="E33" s="19">
        <v>29</v>
      </c>
      <c r="F33" s="20" t="s">
        <v>60</v>
      </c>
      <c r="G33" s="7" t="s">
        <v>168</v>
      </c>
      <c r="H33" s="8" t="s">
        <v>22</v>
      </c>
      <c r="I33" s="67" t="s">
        <v>29</v>
      </c>
      <c r="J33" s="22">
        <v>8285</v>
      </c>
      <c r="K33" s="23" t="s">
        <v>38</v>
      </c>
      <c r="L33" s="22">
        <v>12760</v>
      </c>
      <c r="M33" s="23" t="s">
        <v>38</v>
      </c>
      <c r="N33" s="22">
        <v>9012.06</v>
      </c>
      <c r="O33" s="23" t="s">
        <v>38</v>
      </c>
      <c r="P33" s="24">
        <f t="shared" si="0"/>
        <v>10019.02</v>
      </c>
      <c r="Q33" s="24"/>
      <c r="R33" s="58">
        <v>6050</v>
      </c>
      <c r="S33" s="55" t="s">
        <v>201</v>
      </c>
      <c r="T33" s="55" t="s">
        <v>207</v>
      </c>
      <c r="U33" s="55" t="s">
        <v>236</v>
      </c>
      <c r="V33" s="24"/>
      <c r="W33" s="24"/>
      <c r="X33" s="24">
        <f t="shared" si="2"/>
        <v>10019.02</v>
      </c>
      <c r="Y33" s="55">
        <f t="shared" si="3"/>
        <v>6050</v>
      </c>
      <c r="Z33" s="15"/>
      <c r="AA33" s="77">
        <f t="shared" si="1"/>
        <v>1</v>
      </c>
      <c r="AB33" s="71">
        <v>1</v>
      </c>
      <c r="AC33" s="71" t="s">
        <v>17</v>
      </c>
      <c r="AD33" s="71" t="s">
        <v>17</v>
      </c>
      <c r="AE33" s="71" t="s">
        <v>17</v>
      </c>
      <c r="AF33" s="84" t="s">
        <v>17</v>
      </c>
      <c r="AG33" s="85" t="s">
        <v>31</v>
      </c>
    </row>
    <row r="34" spans="1:33" ht="80.25" thickBot="1" thickTop="1">
      <c r="A34" s="18" t="s">
        <v>19</v>
      </c>
      <c r="B34" s="66" t="s">
        <v>35</v>
      </c>
      <c r="C34" s="66" t="s">
        <v>24</v>
      </c>
      <c r="D34" s="18" t="s">
        <v>72</v>
      </c>
      <c r="E34" s="19">
        <v>30</v>
      </c>
      <c r="F34" s="20" t="s">
        <v>73</v>
      </c>
      <c r="G34" s="7" t="s">
        <v>74</v>
      </c>
      <c r="H34" s="8" t="s">
        <v>22</v>
      </c>
      <c r="I34" s="67" t="s">
        <v>29</v>
      </c>
      <c r="J34" s="22">
        <v>3158.1</v>
      </c>
      <c r="K34" s="23" t="s">
        <v>38</v>
      </c>
      <c r="L34" s="22">
        <v>2780</v>
      </c>
      <c r="M34" s="23" t="s">
        <v>38</v>
      </c>
      <c r="N34" s="22">
        <v>3402.34</v>
      </c>
      <c r="O34" s="23" t="s">
        <v>38</v>
      </c>
      <c r="P34" s="24">
        <f t="shared" si="0"/>
        <v>3113.48</v>
      </c>
      <c r="Q34" s="24"/>
      <c r="R34" s="58">
        <v>2299</v>
      </c>
      <c r="S34" s="55" t="s">
        <v>202</v>
      </c>
      <c r="T34" s="55" t="s">
        <v>193</v>
      </c>
      <c r="U34" s="55" t="s">
        <v>237</v>
      </c>
      <c r="V34" s="24"/>
      <c r="W34" s="24"/>
      <c r="X34" s="24">
        <f t="shared" si="2"/>
        <v>3113.48</v>
      </c>
      <c r="Y34" s="55">
        <f t="shared" si="3"/>
        <v>2299</v>
      </c>
      <c r="Z34" s="15"/>
      <c r="AA34" s="77">
        <f t="shared" si="1"/>
        <v>1</v>
      </c>
      <c r="AB34" s="71">
        <v>1</v>
      </c>
      <c r="AC34" s="71" t="s">
        <v>17</v>
      </c>
      <c r="AD34" s="71" t="s">
        <v>17</v>
      </c>
      <c r="AE34" s="71" t="s">
        <v>17</v>
      </c>
      <c r="AF34" s="84" t="s">
        <v>17</v>
      </c>
      <c r="AG34" s="85" t="s">
        <v>31</v>
      </c>
    </row>
    <row r="35" spans="1:33" ht="35.25" thickBot="1" thickTop="1">
      <c r="A35" s="18" t="s">
        <v>19</v>
      </c>
      <c r="B35" s="66" t="s">
        <v>35</v>
      </c>
      <c r="C35" s="66" t="s">
        <v>24</v>
      </c>
      <c r="D35" s="18" t="s">
        <v>85</v>
      </c>
      <c r="E35" s="19">
        <v>31</v>
      </c>
      <c r="F35" s="20" t="s">
        <v>86</v>
      </c>
      <c r="G35" s="7" t="s">
        <v>87</v>
      </c>
      <c r="H35" s="8" t="s">
        <v>22</v>
      </c>
      <c r="I35" s="67" t="s">
        <v>29</v>
      </c>
      <c r="J35" s="22">
        <v>323</v>
      </c>
      <c r="K35" s="23" t="s">
        <v>38</v>
      </c>
      <c r="L35" s="22">
        <v>430.65</v>
      </c>
      <c r="M35" s="23" t="s">
        <v>38</v>
      </c>
      <c r="N35" s="22">
        <v>420</v>
      </c>
      <c r="O35" s="23" t="s">
        <v>38</v>
      </c>
      <c r="P35" s="24">
        <f t="shared" si="0"/>
        <v>391.22</v>
      </c>
      <c r="Q35" s="24"/>
      <c r="R35" s="58">
        <v>389</v>
      </c>
      <c r="S35" s="55" t="s">
        <v>202</v>
      </c>
      <c r="T35" s="55" t="s">
        <v>193</v>
      </c>
      <c r="U35" s="55" t="s">
        <v>237</v>
      </c>
      <c r="V35" s="24"/>
      <c r="W35" s="24"/>
      <c r="X35" s="24">
        <f t="shared" si="2"/>
        <v>391.22</v>
      </c>
      <c r="Y35" s="55">
        <f t="shared" si="3"/>
        <v>389</v>
      </c>
      <c r="Z35" s="15"/>
      <c r="AA35" s="77">
        <f t="shared" si="1"/>
        <v>1</v>
      </c>
      <c r="AB35" s="71">
        <v>1</v>
      </c>
      <c r="AC35" s="71" t="s">
        <v>17</v>
      </c>
      <c r="AD35" s="71" t="s">
        <v>17</v>
      </c>
      <c r="AE35" s="71" t="s">
        <v>17</v>
      </c>
      <c r="AF35" s="84" t="s">
        <v>17</v>
      </c>
      <c r="AG35" s="85" t="s">
        <v>31</v>
      </c>
    </row>
    <row r="36" spans="1:33" s="76" customFormat="1" ht="114" thickBot="1" thickTop="1">
      <c r="A36" s="33" t="s">
        <v>19</v>
      </c>
      <c r="B36" s="34" t="s">
        <v>35</v>
      </c>
      <c r="C36" s="34" t="s">
        <v>24</v>
      </c>
      <c r="D36" s="33" t="s">
        <v>125</v>
      </c>
      <c r="E36" s="35">
        <v>32</v>
      </c>
      <c r="F36" s="36" t="s">
        <v>126</v>
      </c>
      <c r="G36" s="17" t="s">
        <v>127</v>
      </c>
      <c r="H36" s="16" t="s">
        <v>22</v>
      </c>
      <c r="I36" s="37" t="s">
        <v>29</v>
      </c>
      <c r="J36" s="38">
        <v>5100</v>
      </c>
      <c r="K36" s="39" t="s">
        <v>38</v>
      </c>
      <c r="L36" s="38">
        <v>5400</v>
      </c>
      <c r="M36" s="39" t="s">
        <v>38</v>
      </c>
      <c r="N36" s="38">
        <v>4399</v>
      </c>
      <c r="O36" s="39" t="s">
        <v>38</v>
      </c>
      <c r="P36" s="40">
        <f t="shared" si="0"/>
        <v>4966.33</v>
      </c>
      <c r="Q36" s="40">
        <f>P36</f>
        <v>4966.33</v>
      </c>
      <c r="R36" s="56" t="s">
        <v>153</v>
      </c>
      <c r="S36" s="56" t="s">
        <v>153</v>
      </c>
      <c r="T36" s="56"/>
      <c r="U36" s="56"/>
      <c r="V36" s="40"/>
      <c r="W36" s="40"/>
      <c r="X36" s="40">
        <f t="shared" si="2"/>
        <v>4966.33</v>
      </c>
      <c r="Y36" s="56"/>
      <c r="Z36" s="37"/>
      <c r="AA36" s="74">
        <f t="shared" si="1"/>
        <v>1</v>
      </c>
      <c r="AB36" s="75">
        <v>1</v>
      </c>
      <c r="AC36" s="75" t="s">
        <v>17</v>
      </c>
      <c r="AD36" s="75" t="s">
        <v>17</v>
      </c>
      <c r="AE36" s="75" t="s">
        <v>17</v>
      </c>
      <c r="AF36" s="86" t="s">
        <v>17</v>
      </c>
      <c r="AG36" s="87" t="s">
        <v>31</v>
      </c>
    </row>
    <row r="37" spans="1:33" ht="125.25" thickBot="1" thickTop="1">
      <c r="A37" s="18" t="s">
        <v>19</v>
      </c>
      <c r="B37" s="66" t="s">
        <v>35</v>
      </c>
      <c r="C37" s="66" t="s">
        <v>24</v>
      </c>
      <c r="D37" s="18" t="s">
        <v>108</v>
      </c>
      <c r="E37" s="19">
        <v>33</v>
      </c>
      <c r="F37" s="20" t="s">
        <v>109</v>
      </c>
      <c r="G37" s="7" t="s">
        <v>110</v>
      </c>
      <c r="H37" s="8" t="s">
        <v>22</v>
      </c>
      <c r="I37" s="67" t="s">
        <v>29</v>
      </c>
      <c r="J37" s="22">
        <v>7710</v>
      </c>
      <c r="K37" s="23" t="s">
        <v>38</v>
      </c>
      <c r="L37" s="22">
        <v>9050</v>
      </c>
      <c r="M37" s="23" t="s">
        <v>38</v>
      </c>
      <c r="N37" s="22">
        <v>9539.06</v>
      </c>
      <c r="O37" s="23" t="s">
        <v>38</v>
      </c>
      <c r="P37" s="24">
        <f t="shared" si="0"/>
        <v>8766.35</v>
      </c>
      <c r="Q37" s="24"/>
      <c r="R37" s="58">
        <v>5199</v>
      </c>
      <c r="S37" s="55" t="s">
        <v>183</v>
      </c>
      <c r="T37" s="55" t="s">
        <v>184</v>
      </c>
      <c r="U37" s="55" t="s">
        <v>235</v>
      </c>
      <c r="V37" s="24"/>
      <c r="W37" s="24"/>
      <c r="X37" s="24">
        <f t="shared" si="2"/>
        <v>8766.35</v>
      </c>
      <c r="Y37" s="55">
        <f t="shared" si="3"/>
        <v>5199</v>
      </c>
      <c r="Z37" s="15"/>
      <c r="AA37" s="77">
        <f t="shared" si="1"/>
        <v>1</v>
      </c>
      <c r="AB37" s="71">
        <v>1</v>
      </c>
      <c r="AC37" s="71" t="s">
        <v>17</v>
      </c>
      <c r="AD37" s="71" t="s">
        <v>17</v>
      </c>
      <c r="AE37" s="71" t="s">
        <v>17</v>
      </c>
      <c r="AF37" s="84" t="s">
        <v>17</v>
      </c>
      <c r="AG37" s="85" t="s">
        <v>31</v>
      </c>
    </row>
    <row r="38" spans="1:33" ht="69" thickBot="1" thickTop="1">
      <c r="A38" s="18" t="s">
        <v>19</v>
      </c>
      <c r="B38" s="66" t="s">
        <v>35</v>
      </c>
      <c r="C38" s="66" t="s">
        <v>24</v>
      </c>
      <c r="D38" s="18" t="s">
        <v>105</v>
      </c>
      <c r="E38" s="19">
        <v>34</v>
      </c>
      <c r="F38" s="20" t="s">
        <v>106</v>
      </c>
      <c r="G38" s="7" t="s">
        <v>107</v>
      </c>
      <c r="H38" s="8" t="s">
        <v>22</v>
      </c>
      <c r="I38" s="67" t="s">
        <v>29</v>
      </c>
      <c r="J38" s="22">
        <v>3596.2</v>
      </c>
      <c r="K38" s="23" t="s">
        <v>38</v>
      </c>
      <c r="L38" s="22">
        <v>4800</v>
      </c>
      <c r="M38" s="23" t="s">
        <v>38</v>
      </c>
      <c r="N38" s="22">
        <v>2914.96</v>
      </c>
      <c r="O38" s="23" t="s">
        <v>38</v>
      </c>
      <c r="P38" s="24">
        <f t="shared" si="0"/>
        <v>3770.39</v>
      </c>
      <c r="Q38" s="24"/>
      <c r="R38" s="58">
        <v>2150</v>
      </c>
      <c r="S38" s="55" t="s">
        <v>182</v>
      </c>
      <c r="T38" s="55" t="s">
        <v>206</v>
      </c>
      <c r="U38" s="55" t="s">
        <v>238</v>
      </c>
      <c r="V38" s="24"/>
      <c r="W38" s="24"/>
      <c r="X38" s="24">
        <f t="shared" si="2"/>
        <v>3770.39</v>
      </c>
      <c r="Y38" s="55">
        <f t="shared" si="3"/>
        <v>2150</v>
      </c>
      <c r="Z38" s="15"/>
      <c r="AA38" s="77">
        <f t="shared" si="1"/>
        <v>1</v>
      </c>
      <c r="AB38" s="71">
        <v>1</v>
      </c>
      <c r="AC38" s="71" t="s">
        <v>17</v>
      </c>
      <c r="AD38" s="71" t="s">
        <v>17</v>
      </c>
      <c r="AE38" s="71" t="s">
        <v>17</v>
      </c>
      <c r="AF38" s="84" t="s">
        <v>17</v>
      </c>
      <c r="AG38" s="85" t="s">
        <v>31</v>
      </c>
    </row>
    <row r="39" spans="1:33" ht="80.25" thickBot="1" thickTop="1">
      <c r="A39" s="18" t="s">
        <v>19</v>
      </c>
      <c r="B39" s="66" t="s">
        <v>35</v>
      </c>
      <c r="C39" s="66" t="s">
        <v>24</v>
      </c>
      <c r="D39" s="18" t="s">
        <v>116</v>
      </c>
      <c r="E39" s="19">
        <v>35</v>
      </c>
      <c r="F39" s="20" t="s">
        <v>117</v>
      </c>
      <c r="G39" s="7" t="s">
        <v>118</v>
      </c>
      <c r="H39" s="8" t="s">
        <v>22</v>
      </c>
      <c r="I39" s="67" t="s">
        <v>29</v>
      </c>
      <c r="J39" s="22">
        <v>8465</v>
      </c>
      <c r="K39" s="23" t="s">
        <v>38</v>
      </c>
      <c r="L39" s="22">
        <v>7641.38</v>
      </c>
      <c r="M39" s="23" t="s">
        <v>38</v>
      </c>
      <c r="N39" s="22">
        <v>5488.66</v>
      </c>
      <c r="O39" s="23" t="s">
        <v>38</v>
      </c>
      <c r="P39" s="24">
        <f t="shared" si="0"/>
        <v>7198.35</v>
      </c>
      <c r="Q39" s="24"/>
      <c r="R39" s="58">
        <v>6600</v>
      </c>
      <c r="S39" s="55" t="s">
        <v>203</v>
      </c>
      <c r="T39" s="55" t="s">
        <v>209</v>
      </c>
      <c r="U39" s="55" t="s">
        <v>239</v>
      </c>
      <c r="V39" s="24"/>
      <c r="W39" s="24"/>
      <c r="X39" s="24">
        <f t="shared" si="2"/>
        <v>7198.35</v>
      </c>
      <c r="Y39" s="55">
        <f t="shared" si="3"/>
        <v>6600</v>
      </c>
      <c r="Z39" s="15"/>
      <c r="AA39" s="77">
        <f t="shared" si="1"/>
        <v>1</v>
      </c>
      <c r="AB39" s="71">
        <v>1</v>
      </c>
      <c r="AC39" s="71" t="s">
        <v>17</v>
      </c>
      <c r="AD39" s="71" t="s">
        <v>17</v>
      </c>
      <c r="AE39" s="71" t="s">
        <v>17</v>
      </c>
      <c r="AF39" s="84" t="s">
        <v>17</v>
      </c>
      <c r="AG39" s="85" t="s">
        <v>31</v>
      </c>
    </row>
    <row r="40" spans="1:33" ht="91.5" thickBot="1" thickTop="1">
      <c r="A40" s="18" t="s">
        <v>19</v>
      </c>
      <c r="B40" s="66" t="s">
        <v>35</v>
      </c>
      <c r="C40" s="66" t="s">
        <v>24</v>
      </c>
      <c r="D40" s="18" t="s">
        <v>36</v>
      </c>
      <c r="E40" s="19">
        <v>36</v>
      </c>
      <c r="F40" s="20" t="s">
        <v>37</v>
      </c>
      <c r="G40" s="7" t="s">
        <v>169</v>
      </c>
      <c r="H40" s="8" t="s">
        <v>22</v>
      </c>
      <c r="I40" s="67" t="s">
        <v>29</v>
      </c>
      <c r="J40" s="22">
        <v>1518</v>
      </c>
      <c r="K40" s="23" t="s">
        <v>38</v>
      </c>
      <c r="L40" s="22">
        <v>1150</v>
      </c>
      <c r="M40" s="23" t="s">
        <v>38</v>
      </c>
      <c r="N40" s="22">
        <v>1386</v>
      </c>
      <c r="O40" s="23" t="s">
        <v>38</v>
      </c>
      <c r="P40" s="24">
        <f t="shared" si="0"/>
        <v>1351.33</v>
      </c>
      <c r="Q40" s="24"/>
      <c r="R40" s="58">
        <v>880</v>
      </c>
      <c r="S40" s="55" t="s">
        <v>199</v>
      </c>
      <c r="T40" s="55" t="s">
        <v>208</v>
      </c>
      <c r="U40" s="55" t="s">
        <v>232</v>
      </c>
      <c r="V40" s="24"/>
      <c r="W40" s="24"/>
      <c r="X40" s="24">
        <f t="shared" si="2"/>
        <v>1351.33</v>
      </c>
      <c r="Y40" s="55">
        <f t="shared" si="3"/>
        <v>880</v>
      </c>
      <c r="Z40" s="15"/>
      <c r="AA40" s="77">
        <f t="shared" si="1"/>
        <v>1</v>
      </c>
      <c r="AB40" s="71">
        <v>1</v>
      </c>
      <c r="AC40" s="71" t="s">
        <v>17</v>
      </c>
      <c r="AD40" s="71" t="s">
        <v>17</v>
      </c>
      <c r="AE40" s="71" t="s">
        <v>17</v>
      </c>
      <c r="AF40" s="84" t="s">
        <v>17</v>
      </c>
      <c r="AG40" s="85" t="s">
        <v>31</v>
      </c>
    </row>
    <row r="41" spans="1:33" ht="69" thickBot="1" thickTop="1">
      <c r="A41" s="18" t="s">
        <v>19</v>
      </c>
      <c r="B41" s="66" t="s">
        <v>35</v>
      </c>
      <c r="C41" s="66" t="s">
        <v>24</v>
      </c>
      <c r="D41" s="18" t="s">
        <v>39</v>
      </c>
      <c r="E41" s="19">
        <v>37</v>
      </c>
      <c r="F41" s="20" t="s">
        <v>40</v>
      </c>
      <c r="G41" s="7" t="s">
        <v>170</v>
      </c>
      <c r="H41" s="8" t="s">
        <v>22</v>
      </c>
      <c r="I41" s="67" t="s">
        <v>29</v>
      </c>
      <c r="J41" s="22">
        <v>992.69</v>
      </c>
      <c r="K41" s="23" t="s">
        <v>38</v>
      </c>
      <c r="L41" s="22">
        <v>790</v>
      </c>
      <c r="M41" s="23" t="s">
        <v>38</v>
      </c>
      <c r="N41" s="22">
        <v>1089</v>
      </c>
      <c r="O41" s="23" t="s">
        <v>38</v>
      </c>
      <c r="P41" s="24">
        <f t="shared" si="0"/>
        <v>957.23</v>
      </c>
      <c r="Q41" s="24"/>
      <c r="R41" s="58">
        <v>599.99</v>
      </c>
      <c r="S41" s="55" t="s">
        <v>200</v>
      </c>
      <c r="T41" s="55" t="s">
        <v>210</v>
      </c>
      <c r="U41" s="55" t="s">
        <v>233</v>
      </c>
      <c r="V41" s="24"/>
      <c r="W41" s="24"/>
      <c r="X41" s="24">
        <f t="shared" si="2"/>
        <v>957.23</v>
      </c>
      <c r="Y41" s="55">
        <f t="shared" si="3"/>
        <v>599.99</v>
      </c>
      <c r="Z41" s="15"/>
      <c r="AA41" s="77">
        <f t="shared" si="1"/>
        <v>1</v>
      </c>
      <c r="AB41" s="71">
        <v>1</v>
      </c>
      <c r="AC41" s="71" t="s">
        <v>17</v>
      </c>
      <c r="AD41" s="71" t="s">
        <v>17</v>
      </c>
      <c r="AE41" s="71" t="s">
        <v>17</v>
      </c>
      <c r="AF41" s="84" t="s">
        <v>17</v>
      </c>
      <c r="AG41" s="85" t="s">
        <v>31</v>
      </c>
    </row>
    <row r="42" spans="1:33" ht="80.25" thickBot="1" thickTop="1">
      <c r="A42" s="27" t="s">
        <v>19</v>
      </c>
      <c r="B42" s="28" t="s">
        <v>35</v>
      </c>
      <c r="C42" s="28" t="s">
        <v>24</v>
      </c>
      <c r="D42" s="27" t="s">
        <v>41</v>
      </c>
      <c r="E42" s="29">
        <v>38</v>
      </c>
      <c r="F42" s="30" t="s">
        <v>42</v>
      </c>
      <c r="G42" s="31" t="s">
        <v>43</v>
      </c>
      <c r="H42" s="28" t="s">
        <v>22</v>
      </c>
      <c r="I42" s="32" t="s">
        <v>29</v>
      </c>
      <c r="J42" s="14">
        <v>21325</v>
      </c>
      <c r="K42" s="6" t="s">
        <v>38</v>
      </c>
      <c r="L42" s="14">
        <v>23260</v>
      </c>
      <c r="M42" s="6" t="s">
        <v>38</v>
      </c>
      <c r="N42" s="14">
        <v>15460</v>
      </c>
      <c r="O42" s="6" t="s">
        <v>38</v>
      </c>
      <c r="P42" s="14">
        <f t="shared" si="0"/>
        <v>20015</v>
      </c>
      <c r="Q42" s="24"/>
      <c r="R42" s="61">
        <v>18988</v>
      </c>
      <c r="S42" s="62" t="s">
        <v>204</v>
      </c>
      <c r="T42" s="62" t="s">
        <v>212</v>
      </c>
      <c r="U42" s="62" t="s">
        <v>222</v>
      </c>
      <c r="V42" s="14"/>
      <c r="W42" s="14"/>
      <c r="X42" s="24">
        <f t="shared" si="2"/>
        <v>20015</v>
      </c>
      <c r="Y42" s="55">
        <f t="shared" si="3"/>
        <v>18988</v>
      </c>
      <c r="Z42" s="9"/>
      <c r="AA42" s="80">
        <f t="shared" si="1"/>
        <v>1</v>
      </c>
      <c r="AB42" s="72">
        <v>1</v>
      </c>
      <c r="AC42" s="72" t="s">
        <v>17</v>
      </c>
      <c r="AD42" s="72" t="s">
        <v>17</v>
      </c>
      <c r="AE42" s="72" t="s">
        <v>17</v>
      </c>
      <c r="AF42" s="88" t="s">
        <v>17</v>
      </c>
      <c r="AG42" s="85" t="s">
        <v>31</v>
      </c>
    </row>
    <row r="43" spans="1:33" s="48" customFormat="1" ht="372.75" thickBot="1" thickTop="1">
      <c r="A43" s="27" t="s">
        <v>19</v>
      </c>
      <c r="B43" s="28" t="s">
        <v>35</v>
      </c>
      <c r="C43" s="28" t="s">
        <v>24</v>
      </c>
      <c r="D43" s="27" t="s">
        <v>81</v>
      </c>
      <c r="E43" s="29">
        <v>39</v>
      </c>
      <c r="F43" s="30" t="s">
        <v>82</v>
      </c>
      <c r="G43" s="46" t="s">
        <v>171</v>
      </c>
      <c r="H43" s="28" t="s">
        <v>18</v>
      </c>
      <c r="I43" s="32" t="s">
        <v>30</v>
      </c>
      <c r="J43" s="47">
        <v>36940.94</v>
      </c>
      <c r="K43" s="28" t="s">
        <v>18</v>
      </c>
      <c r="L43" s="47">
        <v>42864.64</v>
      </c>
      <c r="M43" s="28" t="s">
        <v>18</v>
      </c>
      <c r="N43" s="47">
        <v>41388.8</v>
      </c>
      <c r="O43" s="28" t="s">
        <v>18</v>
      </c>
      <c r="P43" s="47">
        <f t="shared" si="0"/>
        <v>40398.13</v>
      </c>
      <c r="Q43" s="24"/>
      <c r="R43" s="59">
        <v>36940.94</v>
      </c>
      <c r="S43" s="57" t="s">
        <v>205</v>
      </c>
      <c r="T43" s="57" t="s">
        <v>215</v>
      </c>
      <c r="U43" s="57" t="s">
        <v>240</v>
      </c>
      <c r="V43" s="47"/>
      <c r="W43" s="47"/>
      <c r="X43" s="24">
        <f t="shared" si="2"/>
        <v>80796.26</v>
      </c>
      <c r="Y43" s="55">
        <f t="shared" si="3"/>
        <v>73881.88</v>
      </c>
      <c r="Z43" s="32"/>
      <c r="AA43" s="77">
        <f t="shared" si="1"/>
        <v>2</v>
      </c>
      <c r="AB43" s="71" t="s">
        <v>17</v>
      </c>
      <c r="AC43" s="71" t="s">
        <v>17</v>
      </c>
      <c r="AD43" s="71" t="s">
        <v>17</v>
      </c>
      <c r="AE43" s="71" t="s">
        <v>17</v>
      </c>
      <c r="AF43" s="84">
        <v>2</v>
      </c>
      <c r="AG43" s="89" t="s">
        <v>31</v>
      </c>
    </row>
    <row r="44" spans="1:33" s="48" customFormat="1" ht="372.75" thickBot="1" thickTop="1">
      <c r="A44" s="27" t="s">
        <v>19</v>
      </c>
      <c r="B44" s="28" t="s">
        <v>35</v>
      </c>
      <c r="C44" s="28" t="s">
        <v>24</v>
      </c>
      <c r="D44" s="27" t="s">
        <v>83</v>
      </c>
      <c r="E44" s="29">
        <v>40</v>
      </c>
      <c r="F44" s="30" t="s">
        <v>84</v>
      </c>
      <c r="G44" s="46" t="s">
        <v>172</v>
      </c>
      <c r="H44" s="28" t="s">
        <v>18</v>
      </c>
      <c r="I44" s="32" t="s">
        <v>30</v>
      </c>
      <c r="J44" s="47">
        <v>88592.35</v>
      </c>
      <c r="K44" s="28" t="s">
        <v>18</v>
      </c>
      <c r="L44" s="47">
        <v>103467.36</v>
      </c>
      <c r="M44" s="28" t="s">
        <v>18</v>
      </c>
      <c r="N44" s="47">
        <v>99028.66</v>
      </c>
      <c r="O44" s="28" t="s">
        <v>18</v>
      </c>
      <c r="P44" s="47">
        <f t="shared" si="0"/>
        <v>97029.46</v>
      </c>
      <c r="Q44" s="24"/>
      <c r="R44" s="59">
        <v>88592.35</v>
      </c>
      <c r="S44" s="57" t="s">
        <v>205</v>
      </c>
      <c r="T44" s="57" t="s">
        <v>215</v>
      </c>
      <c r="U44" s="57" t="s">
        <v>240</v>
      </c>
      <c r="V44" s="47"/>
      <c r="W44" s="47"/>
      <c r="X44" s="24">
        <f t="shared" si="2"/>
        <v>194058.92</v>
      </c>
      <c r="Y44" s="55">
        <f t="shared" si="3"/>
        <v>177184.7</v>
      </c>
      <c r="Z44" s="32"/>
      <c r="AA44" s="73">
        <f t="shared" si="1"/>
        <v>2</v>
      </c>
      <c r="AB44" s="73" t="s">
        <v>17</v>
      </c>
      <c r="AC44" s="73" t="s">
        <v>17</v>
      </c>
      <c r="AD44" s="73" t="s">
        <v>17</v>
      </c>
      <c r="AE44" s="73" t="s">
        <v>17</v>
      </c>
      <c r="AF44" s="90">
        <v>2</v>
      </c>
      <c r="AG44" s="89" t="s">
        <v>31</v>
      </c>
    </row>
    <row r="45" spans="1:33" s="76" customFormat="1" ht="327.75" thickBot="1" thickTop="1">
      <c r="A45" s="33" t="s">
        <v>19</v>
      </c>
      <c r="B45" s="34" t="s">
        <v>35</v>
      </c>
      <c r="C45" s="34" t="s">
        <v>24</v>
      </c>
      <c r="D45" s="33" t="s">
        <v>143</v>
      </c>
      <c r="E45" s="35">
        <v>41</v>
      </c>
      <c r="F45" s="36" t="s">
        <v>144</v>
      </c>
      <c r="G45" s="17" t="s">
        <v>173</v>
      </c>
      <c r="H45" s="16" t="s">
        <v>18</v>
      </c>
      <c r="I45" s="37" t="s">
        <v>29</v>
      </c>
      <c r="J45" s="53">
        <v>1779</v>
      </c>
      <c r="K45" s="39" t="s">
        <v>47</v>
      </c>
      <c r="L45" s="53">
        <v>1898.8</v>
      </c>
      <c r="M45" s="39" t="s">
        <v>47</v>
      </c>
      <c r="N45" s="53">
        <v>1430</v>
      </c>
      <c r="O45" s="39" t="s">
        <v>47</v>
      </c>
      <c r="P45" s="51">
        <f t="shared" si="0"/>
        <v>1702.6</v>
      </c>
      <c r="Q45" s="40">
        <f>P45</f>
        <v>1702.6</v>
      </c>
      <c r="R45" s="63" t="s">
        <v>153</v>
      </c>
      <c r="S45" s="63" t="s">
        <v>153</v>
      </c>
      <c r="T45" s="65" t="s">
        <v>153</v>
      </c>
      <c r="U45" s="65" t="s">
        <v>153</v>
      </c>
      <c r="V45" s="51" t="s">
        <v>153</v>
      </c>
      <c r="W45" s="51" t="s">
        <v>153</v>
      </c>
      <c r="X45" s="40">
        <f t="shared" si="2"/>
        <v>5107.799999999999</v>
      </c>
      <c r="Y45" s="56"/>
      <c r="Z45" s="51" t="s">
        <v>153</v>
      </c>
      <c r="AA45" s="74">
        <f t="shared" si="1"/>
        <v>3</v>
      </c>
      <c r="AB45" s="75" t="s">
        <v>17</v>
      </c>
      <c r="AC45" s="75" t="s">
        <v>17</v>
      </c>
      <c r="AD45" s="75" t="s">
        <v>17</v>
      </c>
      <c r="AE45" s="75" t="s">
        <v>17</v>
      </c>
      <c r="AF45" s="86">
        <v>3</v>
      </c>
      <c r="AG45" s="87" t="s">
        <v>31</v>
      </c>
    </row>
    <row r="46" spans="1:33" ht="327.75" thickBot="1" thickTop="1">
      <c r="A46" s="18" t="s">
        <v>19</v>
      </c>
      <c r="B46" s="66" t="s">
        <v>35</v>
      </c>
      <c r="C46" s="66" t="s">
        <v>24</v>
      </c>
      <c r="D46" s="18" t="s">
        <v>145</v>
      </c>
      <c r="E46" s="19">
        <v>42</v>
      </c>
      <c r="F46" s="20" t="s">
        <v>146</v>
      </c>
      <c r="G46" s="7" t="s">
        <v>174</v>
      </c>
      <c r="H46" s="8" t="s">
        <v>18</v>
      </c>
      <c r="I46" s="67" t="s">
        <v>29</v>
      </c>
      <c r="J46" s="41">
        <v>4446</v>
      </c>
      <c r="K46" s="23" t="s">
        <v>47</v>
      </c>
      <c r="L46" s="41">
        <v>4150</v>
      </c>
      <c r="M46" s="23" t="s">
        <v>47</v>
      </c>
      <c r="N46" s="41">
        <v>3250</v>
      </c>
      <c r="O46" s="23" t="s">
        <v>47</v>
      </c>
      <c r="P46" s="42">
        <f t="shared" si="0"/>
        <v>3948.67</v>
      </c>
      <c r="Q46" s="24"/>
      <c r="R46" s="58">
        <v>3948.67</v>
      </c>
      <c r="S46" s="64" t="s">
        <v>178</v>
      </c>
      <c r="T46" s="64" t="s">
        <v>179</v>
      </c>
      <c r="U46" s="55" t="s">
        <v>224</v>
      </c>
      <c r="V46" s="42"/>
      <c r="W46" s="42"/>
      <c r="X46" s="24">
        <f t="shared" si="2"/>
        <v>11846.01</v>
      </c>
      <c r="Y46" s="55">
        <f t="shared" si="3"/>
        <v>11846.01</v>
      </c>
      <c r="Z46" s="15"/>
      <c r="AA46" s="77">
        <f t="shared" si="1"/>
        <v>3</v>
      </c>
      <c r="AB46" s="71" t="s">
        <v>17</v>
      </c>
      <c r="AC46" s="71" t="s">
        <v>17</v>
      </c>
      <c r="AD46" s="71" t="s">
        <v>17</v>
      </c>
      <c r="AE46" s="71" t="s">
        <v>17</v>
      </c>
      <c r="AF46" s="84">
        <v>3</v>
      </c>
      <c r="AG46" s="85" t="s">
        <v>31</v>
      </c>
    </row>
    <row r="47" spans="1:33" s="76" customFormat="1" ht="159" thickBot="1" thickTop="1">
      <c r="A47" s="33" t="s">
        <v>19</v>
      </c>
      <c r="B47" s="34" t="s">
        <v>35</v>
      </c>
      <c r="C47" s="34" t="s">
        <v>24</v>
      </c>
      <c r="D47" s="33" t="s">
        <v>64</v>
      </c>
      <c r="E47" s="35">
        <v>43</v>
      </c>
      <c r="F47" s="36" t="s">
        <v>65</v>
      </c>
      <c r="G47" s="17" t="s">
        <v>175</v>
      </c>
      <c r="H47" s="16" t="s">
        <v>18</v>
      </c>
      <c r="I47" s="37" t="s">
        <v>29</v>
      </c>
      <c r="J47" s="53">
        <v>638.06</v>
      </c>
      <c r="K47" s="39" t="s">
        <v>47</v>
      </c>
      <c r="L47" s="53">
        <v>1035</v>
      </c>
      <c r="M47" s="39" t="s">
        <v>47</v>
      </c>
      <c r="N47" s="53">
        <v>1349</v>
      </c>
      <c r="O47" s="39" t="s">
        <v>47</v>
      </c>
      <c r="P47" s="51">
        <f t="shared" si="0"/>
        <v>1007.35</v>
      </c>
      <c r="Q47" s="40">
        <f>P47</f>
        <v>1007.35</v>
      </c>
      <c r="R47" s="65" t="s">
        <v>153</v>
      </c>
      <c r="S47" s="65" t="s">
        <v>153</v>
      </c>
      <c r="T47" s="65"/>
      <c r="U47" s="65"/>
      <c r="V47" s="51"/>
      <c r="W47" s="51"/>
      <c r="X47" s="40">
        <f t="shared" si="2"/>
        <v>3022.05</v>
      </c>
      <c r="Y47" s="56"/>
      <c r="Z47" s="37"/>
      <c r="AA47" s="74">
        <f t="shared" si="1"/>
        <v>3</v>
      </c>
      <c r="AB47" s="75" t="s">
        <v>17</v>
      </c>
      <c r="AC47" s="75" t="s">
        <v>17</v>
      </c>
      <c r="AD47" s="75" t="s">
        <v>17</v>
      </c>
      <c r="AE47" s="75" t="s">
        <v>17</v>
      </c>
      <c r="AF47" s="86">
        <v>3</v>
      </c>
      <c r="AG47" s="87" t="s">
        <v>31</v>
      </c>
    </row>
    <row r="48" spans="1:33" ht="21.75" thickBot="1" thickTop="1">
      <c r="A48" s="18"/>
      <c r="B48" s="66"/>
      <c r="C48" s="103"/>
      <c r="D48" s="103"/>
      <c r="E48" s="103"/>
      <c r="F48" s="103"/>
      <c r="G48" s="103"/>
      <c r="H48" s="103"/>
      <c r="I48" s="103"/>
      <c r="J48" s="103"/>
      <c r="K48" s="103"/>
      <c r="L48" s="103"/>
      <c r="M48" s="103"/>
      <c r="N48" s="103"/>
      <c r="O48" s="103"/>
      <c r="P48" s="103"/>
      <c r="Q48" s="81">
        <f>SUM(Q5:Q47)</f>
        <v>70305.88000000002</v>
      </c>
      <c r="R48" s="50"/>
      <c r="S48" s="66"/>
      <c r="T48" s="66"/>
      <c r="U48" s="66"/>
      <c r="V48" s="66"/>
      <c r="W48" s="66"/>
      <c r="X48" s="43">
        <f>SUM(X5:X47)</f>
        <v>704483.09</v>
      </c>
      <c r="Y48" s="43">
        <f>SUM(Y5:Y47)</f>
        <v>540575.13</v>
      </c>
      <c r="Z48" s="44"/>
      <c r="AA48" s="45"/>
      <c r="AB48" s="68"/>
      <c r="AC48" s="69"/>
      <c r="AD48" s="69"/>
      <c r="AE48" s="69"/>
      <c r="AF48" s="69"/>
      <c r="AG48" s="91"/>
    </row>
    <row r="49" ht="13.5" thickTop="1">
      <c r="Y49" s="52"/>
    </row>
    <row r="52" spans="1:3" ht="12.75">
      <c r="A52" s="92"/>
      <c r="B52" s="92"/>
      <c r="C52" s="93" t="s">
        <v>216</v>
      </c>
    </row>
    <row r="53" spans="1:3" ht="12.75">
      <c r="A53" s="104" t="s">
        <v>217</v>
      </c>
      <c r="B53" s="104"/>
      <c r="C53" s="94">
        <v>11</v>
      </c>
    </row>
    <row r="54" spans="1:3" ht="12.75">
      <c r="A54" s="95" t="s">
        <v>218</v>
      </c>
      <c r="B54" s="96" t="s">
        <v>219</v>
      </c>
      <c r="C54" s="93" t="s">
        <v>220</v>
      </c>
    </row>
    <row r="55" spans="1:3" ht="38.25">
      <c r="A55" s="97" t="s">
        <v>153</v>
      </c>
      <c r="B55" s="98">
        <v>7</v>
      </c>
      <c r="C55" s="99">
        <f>B55/C53</f>
        <v>0.6363636363636364</v>
      </c>
    </row>
    <row r="56" spans="1:3" ht="63.75">
      <c r="A56" s="100" t="s">
        <v>221</v>
      </c>
      <c r="B56" s="91">
        <v>4</v>
      </c>
      <c r="C56" s="101">
        <f>B56/C53</f>
        <v>0.36363636363636365</v>
      </c>
    </row>
  </sheetData>
  <sheetProtection/>
  <autoFilter ref="A4:AG48"/>
  <mergeCells count="3">
    <mergeCell ref="B2:C2"/>
    <mergeCell ref="C48:P48"/>
    <mergeCell ref="A53:B53"/>
  </mergeCells>
  <hyperlinks>
    <hyperlink ref="G5" r:id="rId1" display="SISTEMA PARA PRODUÇÃO DE ÁGUA ULTRAPURA TIPO I, MODELO MASTER SYSTEM P &amp; D, PRÓPRIO PARA USO EM INSTRUMENTAÇÃO ANALÍTICA: CROMATOGRAFIA, ANÁLISE DE TOC (CARBONO ORGÂNICO TOTAL), ABSORÇÃO ATÔMICA CONDUTIVIDADE, TEMPERATURA E MODO DE OPERAÇÃO. EQUIPADO COM "/>
  </hyperlinks>
  <printOptions/>
  <pageMargins left="0.511811024" right="0.511811024" top="0.787401575" bottom="0.787401575" header="0.31496062" footer="0.31496062"/>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dc:creator>
  <cp:keywords/>
  <dc:description/>
  <cp:lastModifiedBy>Bruno Ruthes de Lima</cp:lastModifiedBy>
  <cp:lastPrinted>2014-09-18T17:24:21Z</cp:lastPrinted>
  <dcterms:created xsi:type="dcterms:W3CDTF">2014-04-30T13:08:57Z</dcterms:created>
  <dcterms:modified xsi:type="dcterms:W3CDTF">2015-04-24T16:43:19Z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