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Plan1" sheetId="1" r:id="rId1"/>
    <sheet name="Plan2" sheetId="2" r:id="rId2"/>
    <sheet name="Plan3" sheetId="3" r:id="rId3"/>
  </sheets>
  <definedNames>
    <definedName name="_xlnm._FilterDatabase" localSheetId="0" hidden="1">Plan1!$A$3:$Q$199</definedName>
    <definedName name="_xlnm._FilterDatabase" localSheetId="1" hidden="1">Plan2!$A$1:$D$93</definedName>
    <definedName name="ITENS">Plan2!$A$1:$D$93</definedName>
  </definedNames>
  <calcPr calcId="145621"/>
</workbook>
</file>

<file path=xl/calcChain.xml><?xml version="1.0" encoding="utf-8"?>
<calcChain xmlns="http://schemas.openxmlformats.org/spreadsheetml/2006/main">
  <c r="D186" i="1" l="1"/>
  <c r="D185" i="1"/>
  <c r="D184" i="1"/>
  <c r="D183" i="1"/>
  <c r="D182" i="1"/>
  <c r="D181" i="1"/>
  <c r="D180" i="1"/>
  <c r="D179" i="1"/>
  <c r="D178" i="1"/>
  <c r="D177" i="1"/>
  <c r="D171" i="1"/>
  <c r="D170" i="1"/>
  <c r="D169" i="1"/>
  <c r="D168" i="1"/>
  <c r="D167" i="1"/>
  <c r="D166" i="1"/>
  <c r="D165" i="1"/>
  <c r="D164" i="1"/>
  <c r="D163" i="1"/>
  <c r="D162" i="1"/>
  <c r="D161" i="1"/>
  <c r="D155" i="1"/>
  <c r="D154" i="1"/>
  <c r="D153" i="1"/>
  <c r="D152" i="1"/>
  <c r="D151" i="1"/>
  <c r="D150" i="1"/>
  <c r="D149" i="1"/>
  <c r="D143" i="1"/>
  <c r="D142" i="1"/>
  <c r="D141" i="1"/>
  <c r="D135" i="1"/>
  <c r="D134" i="1"/>
  <c r="D133" i="1"/>
  <c r="D132" i="1"/>
  <c r="D126" i="1"/>
  <c r="D125" i="1"/>
  <c r="D124" i="1"/>
  <c r="D123" i="1"/>
  <c r="D122" i="1"/>
  <c r="D121" i="1"/>
  <c r="D120" i="1"/>
  <c r="D119" i="1"/>
  <c r="D118" i="1"/>
  <c r="D117" i="1"/>
  <c r="D116" i="1"/>
  <c r="D110" i="1"/>
  <c r="D109" i="1"/>
  <c r="D108" i="1"/>
  <c r="D107" i="1"/>
  <c r="D106" i="1"/>
  <c r="D100" i="1"/>
  <c r="D99" i="1"/>
  <c r="D98" i="1"/>
  <c r="D97" i="1"/>
  <c r="D96" i="1"/>
  <c r="D90" i="1"/>
  <c r="D89" i="1"/>
  <c r="D88" i="1"/>
  <c r="D87" i="1"/>
  <c r="D86" i="1"/>
  <c r="D80" i="1"/>
  <c r="D79" i="1"/>
  <c r="D78" i="1"/>
  <c r="D72" i="1"/>
  <c r="D71" i="1"/>
  <c r="D65" i="1"/>
  <c r="D59" i="1"/>
  <c r="D58" i="1"/>
  <c r="D57" i="1"/>
  <c r="D56" i="1"/>
  <c r="D55" i="1"/>
  <c r="D49" i="1"/>
  <c r="D48" i="1"/>
  <c r="D47" i="1"/>
  <c r="D41" i="1"/>
  <c r="D40" i="1"/>
  <c r="D39" i="1"/>
  <c r="D33" i="1"/>
  <c r="D32" i="1"/>
  <c r="D31" i="1"/>
  <c r="D25" i="1"/>
  <c r="D24" i="1"/>
  <c r="D23" i="1"/>
  <c r="D22" i="1"/>
  <c r="D21" i="1"/>
  <c r="D15" i="1"/>
  <c r="D6" i="1"/>
  <c r="D7" i="1"/>
  <c r="D8" i="1"/>
  <c r="D9" i="1"/>
  <c r="D5" i="1"/>
  <c r="C186" i="1" l="1"/>
  <c r="E186" i="1" s="1"/>
  <c r="C185" i="1"/>
  <c r="C184" i="1"/>
  <c r="E184" i="1" s="1"/>
  <c r="C183" i="1"/>
  <c r="C182" i="1"/>
  <c r="C181" i="1"/>
  <c r="E181" i="1" s="1"/>
  <c r="C180" i="1"/>
  <c r="C179" i="1"/>
  <c r="C178" i="1"/>
  <c r="E178" i="1" s="1"/>
  <c r="C177" i="1"/>
  <c r="E177" i="1" s="1"/>
  <c r="C171" i="1"/>
  <c r="C170" i="1"/>
  <c r="E170" i="1" s="1"/>
  <c r="C169" i="1"/>
  <c r="C168" i="1"/>
  <c r="C167" i="1"/>
  <c r="E167" i="1" s="1"/>
  <c r="C166" i="1"/>
  <c r="C165" i="1"/>
  <c r="E165" i="1" s="1"/>
  <c r="C164" i="1"/>
  <c r="E164" i="1" s="1"/>
  <c r="C163" i="1"/>
  <c r="C162" i="1"/>
  <c r="E162" i="1" s="1"/>
  <c r="C161" i="1"/>
  <c r="E161" i="1" s="1"/>
  <c r="C155" i="1"/>
  <c r="C154" i="1"/>
  <c r="C153" i="1"/>
  <c r="E153" i="1" s="1"/>
  <c r="C152" i="1"/>
  <c r="C151" i="1"/>
  <c r="E151" i="1" s="1"/>
  <c r="C150" i="1"/>
  <c r="C149" i="1"/>
  <c r="E149" i="1" s="1"/>
  <c r="C143" i="1"/>
  <c r="C142" i="1"/>
  <c r="E142" i="1" s="1"/>
  <c r="C141" i="1"/>
  <c r="C135" i="1"/>
  <c r="E135" i="1" s="1"/>
  <c r="C134" i="1"/>
  <c r="C133" i="1"/>
  <c r="C132" i="1"/>
  <c r="E132" i="1" s="1"/>
  <c r="C126" i="1"/>
  <c r="E126" i="1" s="1"/>
  <c r="C125" i="1"/>
  <c r="C124" i="1"/>
  <c r="C123" i="1"/>
  <c r="E123" i="1" s="1"/>
  <c r="C122" i="1"/>
  <c r="C121" i="1"/>
  <c r="E121" i="1" s="1"/>
  <c r="C120" i="1"/>
  <c r="C119" i="1"/>
  <c r="E119" i="1" s="1"/>
  <c r="C118" i="1"/>
  <c r="E118" i="1" s="1"/>
  <c r="C117" i="1"/>
  <c r="E117" i="1" s="1"/>
  <c r="C116" i="1"/>
  <c r="E116" i="1" s="1"/>
  <c r="C110" i="1"/>
  <c r="E110" i="1" s="1"/>
  <c r="C109" i="1"/>
  <c r="E109" i="1" s="1"/>
  <c r="C108" i="1"/>
  <c r="C107" i="1"/>
  <c r="C106" i="1"/>
  <c r="C100" i="1"/>
  <c r="C99" i="1"/>
  <c r="E99" i="1" s="1"/>
  <c r="C98" i="1"/>
  <c r="C97" i="1"/>
  <c r="E97" i="1" s="1"/>
  <c r="C96" i="1"/>
  <c r="E96" i="1" s="1"/>
  <c r="C90" i="1"/>
  <c r="E90" i="1" s="1"/>
  <c r="C89" i="1"/>
  <c r="C88" i="1"/>
  <c r="C87" i="1"/>
  <c r="C86" i="1"/>
  <c r="E86" i="1" s="1"/>
  <c r="C80" i="1"/>
  <c r="E80" i="1" s="1"/>
  <c r="C79" i="1"/>
  <c r="C78" i="1"/>
  <c r="E78" i="1" s="1"/>
  <c r="C72" i="1"/>
  <c r="E72" i="1" s="1"/>
  <c r="C71" i="1"/>
  <c r="E71" i="1" s="1"/>
  <c r="C65" i="1"/>
  <c r="E65" i="1" s="1"/>
  <c r="C59" i="1"/>
  <c r="E59" i="1" s="1"/>
  <c r="C58" i="1"/>
  <c r="C57" i="1"/>
  <c r="C56" i="1"/>
  <c r="C55" i="1"/>
  <c r="C49" i="1"/>
  <c r="E49" i="1" s="1"/>
  <c r="C48" i="1"/>
  <c r="E48" i="1" s="1"/>
  <c r="C47" i="1"/>
  <c r="E47" i="1" s="1"/>
  <c r="C41" i="1"/>
  <c r="E41" i="1" s="1"/>
  <c r="C40" i="1"/>
  <c r="C39" i="1"/>
  <c r="E39" i="1" s="1"/>
  <c r="C33" i="1"/>
  <c r="E33" i="1" s="1"/>
  <c r="C32" i="1"/>
  <c r="C31" i="1"/>
  <c r="E31" i="1" s="1"/>
  <c r="C25" i="1"/>
  <c r="E25" i="1" s="1"/>
  <c r="C24" i="1"/>
  <c r="C23" i="1"/>
  <c r="C22" i="1"/>
  <c r="C21" i="1"/>
  <c r="E21" i="1" s="1"/>
  <c r="C15" i="1"/>
  <c r="E15" i="1" s="1"/>
  <c r="C6" i="1"/>
  <c r="C7" i="1"/>
  <c r="E7" i="1" s="1"/>
  <c r="C8" i="1"/>
  <c r="C9" i="1"/>
  <c r="E9" i="1" s="1"/>
  <c r="C5" i="1"/>
  <c r="E5" i="1" s="1"/>
</calcChain>
</file>

<file path=xl/comments1.xml><?xml version="1.0" encoding="utf-8"?>
<comments xmlns="http://schemas.openxmlformats.org/spreadsheetml/2006/main">
  <authors>
    <author>Usuário</author>
  </authors>
  <commentList>
    <comment ref="F98" authorId="0">
      <text>
        <r>
          <rPr>
            <b/>
            <sz val="9"/>
            <color indexed="81"/>
            <rFont val="Tahoma"/>
            <charset val="1"/>
          </rPr>
          <t>Usuário:</t>
        </r>
        <r>
          <rPr>
            <sz val="9"/>
            <color indexed="81"/>
            <rFont val="Tahoma"/>
            <charset val="1"/>
          </rPr>
          <t xml:space="preserve">
Cadastrado como material
</t>
        </r>
      </text>
    </comment>
  </commentList>
</comments>
</file>

<file path=xl/sharedStrings.xml><?xml version="1.0" encoding="utf-8"?>
<sst xmlns="http://schemas.openxmlformats.org/spreadsheetml/2006/main" count="1197" uniqueCount="141">
  <si>
    <t>TOTAL</t>
  </si>
  <si>
    <t>VALOR HOMOLOGADO</t>
  </si>
  <si>
    <t>ITENS CANCELADOS</t>
  </si>
  <si>
    <t>CANCELADOS</t>
  </si>
  <si>
    <t>TOTAL GERAL</t>
  </si>
  <si>
    <t>DIFERENÇA</t>
  </si>
  <si>
    <t>FORNECEDOR</t>
  </si>
  <si>
    <t>CNPJ FORNECEDOR</t>
  </si>
  <si>
    <t>CONTATO</t>
  </si>
  <si>
    <t>VALOR TOTAL HOMOLOGADO</t>
  </si>
  <si>
    <t>CANCELADO NA ACEITAÇÃO</t>
  </si>
  <si>
    <t>CANCELADO POR INEXISTêNCIA DE PROPOSTA</t>
  </si>
  <si>
    <t>ITEM</t>
  </si>
  <si>
    <t>TOTAL GERAL HOMOLOGADO</t>
  </si>
  <si>
    <t>GRUPO 1</t>
  </si>
  <si>
    <t>MOTIVO</t>
  </si>
  <si>
    <t>QUANTIDADE ITENS</t>
  </si>
  <si>
    <t>% SOBRE TOTAL</t>
  </si>
  <si>
    <t>TOTAL GERAL CANCELADOS</t>
  </si>
  <si>
    <t>UNIDADE</t>
  </si>
  <si>
    <t>VALOR HONMOLOGADO COMPRASNET</t>
  </si>
  <si>
    <t>POR PESSOA</t>
  </si>
  <si>
    <t>Arranjo de flores artificiais para eventos de formatura com no mínimo 60 cm de comprimento (A ser entregue na Reitoria e/ou no Campus).</t>
  </si>
  <si>
    <t>Arranjo de flores naturais para eventos de formatura com no mínimo 80 cm de comprimento (A ser entregue na Reitoria e/ou no Campus).</t>
  </si>
  <si>
    <t>DIÁRIA (8h)</t>
  </si>
  <si>
    <t>DIÁRIA</t>
  </si>
  <si>
    <t>Brunch - Tipo 1. Café, chá, leite, chocolate, água, 02 tipos de suco de fruta, 02 tipos de refrigerante (01) dietético, tábua de frios variados, cesta de pães variados, 03 tipos de patês, frutas variadas, 02 tipos de bolo 03 tipos de torta.</t>
  </si>
  <si>
    <t>Cadeira - Locação de cadeira de plástico PVC sem braço. Locação de cadeira de plástico PVC sem braço, cor branca, com colocação em local determinado quando o serviço for autorizado.</t>
  </si>
  <si>
    <t>Café preto em garrafa térmica 1,9 litros para eventos fora do ambiente hoteleiro (A ser entregue na Reitoria ou e/ou no Campus).</t>
  </si>
  <si>
    <t>GARRAFA TÉRMICA</t>
  </si>
  <si>
    <t>Chá em garrafa térmica em garrafa térmica 1,9 litros para eventos fora do ambiente hoteleiro (A ser entregue na Reitoria e/ou no Campus).</t>
  </si>
  <si>
    <t>Copo de água mineral sem gás, 200 ml, para eventos fora do ambiente hoteleiro (A ser entregue na Reitoria e/ou no Campus).</t>
  </si>
  <si>
    <t>Galão de água de 20 litros com bebedouro, para uso interno do auditório durante o evento, juntamente com mesa de apoio, toalha branca e copos plásticos descartáveis para participantes (fornecido em ambiente hoteleiro).</t>
  </si>
  <si>
    <t>Leite quente em garrafa térmica em garrafa térmica 1,9 litros para eventos fora do ambiente hoteleiro (A ser entregue na Reitoria e/ou no Campus).</t>
  </si>
  <si>
    <t>Mesa - Locação de mesa de plástico PVC. Locação de mesa de plástico PVC cor branca, diâmetro 90 cm, cor branca com colocação em local determinado quando o serviço for autorizado.</t>
  </si>
  <si>
    <t>Petit four variados (incluir bandeja descartável) doce e salgado.</t>
  </si>
  <si>
    <t>KG</t>
  </si>
  <si>
    <t>Púlpito - Púlpito em acrílico com suporte para microfone e água.</t>
  </si>
  <si>
    <t>Refrigerante de 1ª linha nos sabores de COLA, GUARANÁ, LARANJA E LIMÃO, como 
Coca Cola, Sprite, Fanta e Guaraná Antártica.</t>
  </si>
  <si>
    <t>GARRAFA 2L</t>
  </si>
  <si>
    <t>LOTE 1 — CAMPUS ASSIS CHATEAUBRIAND</t>
  </si>
  <si>
    <t>GRUPO</t>
  </si>
  <si>
    <t>SUB ITEM</t>
  </si>
  <si>
    <t>ESPECIFICAÇÕES</t>
  </si>
  <si>
    <t>UNDADE DE MEDIDA (U.M)</t>
  </si>
  <si>
    <t>QTDE.</t>
  </si>
  <si>
    <t>VALOR ESTIMADO</t>
  </si>
  <si>
    <t>(A)</t>
  </si>
  <si>
    <t>(B)</t>
  </si>
  <si>
    <t>(C) = (A) x (B)</t>
  </si>
  <si>
    <t>ITEM 1</t>
  </si>
  <si>
    <t>Refrigerante de 1ª linha nos sabores de COLA, GUARANÁ, LARANJA E LIMÃO, como Coca Cola, Sprite, Fanta e Guaraná Antártica.</t>
  </si>
  <si>
    <t>VALOR TOTAL</t>
  </si>
  <si>
    <t>ITEM 2</t>
  </si>
  <si>
    <t>ITEM 3</t>
  </si>
  <si>
    <t>ITEM 4</t>
  </si>
  <si>
    <t>GARRAFA 2 L</t>
  </si>
  <si>
    <t>ITEM 5</t>
  </si>
  <si>
    <t>ITEM 6</t>
  </si>
  <si>
    <t>ITEM 7</t>
  </si>
  <si>
    <t>ITEM 8</t>
  </si>
  <si>
    <t>ITEM 9</t>
  </si>
  <si>
    <t>ITEM 10</t>
  </si>
  <si>
    <t>ITEM 11</t>
  </si>
  <si>
    <t>UNIDADE/ DIÁRIA</t>
  </si>
  <si>
    <t>ITEM 12</t>
  </si>
  <si>
    <t>ITEM 13</t>
  </si>
  <si>
    <t>LOTE 14 — REITORIA CURITIBA</t>
  </si>
  <si>
    <t>ITEM 14</t>
  </si>
  <si>
    <t>UNIDADE / DIÁRIA</t>
  </si>
  <si>
    <t>ITEM 15</t>
  </si>
  <si>
    <t>ITEM 16</t>
  </si>
  <si>
    <t>ITEM 17</t>
  </si>
  <si>
    <t>ITEM 18</t>
  </si>
  <si>
    <t>LOTE 19 — EAD</t>
  </si>
  <si>
    <t>ITEM 19</t>
  </si>
  <si>
    <t>DF Turismo e Representações LTDA</t>
  </si>
  <si>
    <t>007.832.586/0001-08</t>
  </si>
  <si>
    <t>( 61) 3962-5101</t>
  </si>
  <si>
    <t>Almoço ou jantar - Refeição com no mínimo 2 carnes (uma vermelha e uma branca, sendo no mínimo uma delas grelhada), uma massa, guarnições e salada. Espaço adequado para refeições contendo mesas, toalhas, talheres, serviço de garçom, ar condicionado e copo</t>
  </si>
  <si>
    <t>Serviço de lanche de intervalo completo. Fornecimento de lanche de intervalo de evento, com três tipos de salgados, variando entre sanduíches, tortas e salgados assados, dois tipos de bolos doces, com café, leite, água mineral, refrigerante normal e diet/</t>
  </si>
  <si>
    <t>Auditório - Auditório com capacidade entre 301 a 600 pessoas (com assento para todos os participantes), com ar condicionado, serviço de internet sem fio para todos os participantes, separação acústica em relação a outros ambientes, mesa oficial com no mín</t>
  </si>
  <si>
    <t>Auditório com capacidade para 50 a 100 pessoas, com número proporcional de cadeiras, ar condicionado, serviço de internet sem fio para todos os participantes, mesa oficial com no mínimo 5 lugares, toalha branca para mesa de autoridades, mesa para secretar</t>
  </si>
  <si>
    <t xml:space="preserve">Serviço de sonorização simples contento no mínimo 02 caixas de som, 02 microfones sem fio, mesa de som com no mínimo 08 canais, com todos equipamentos compativeis entre si e todos materiais necessários para instalação e funcionamento. A instalação deverá </t>
  </si>
  <si>
    <t xml:space="preserve">Fornecimento de lanche de intervalo de evento com pessoal de apoio, com três tipos de salgados, variando entre sanduíches, tortas e salgados assados, dois tipos de bolos doces, com café, leite, água mineral refrigerante normal e diet/light, chá e um tipo </t>
  </si>
  <si>
    <t>Auditório - Auditório com capacidade entre 900 a 1200 pessoas (com assento para todos os participantes), com ar condicionado, serviço de internet sem fio para todos os participantes, separação acústica em relação a outros ambientes, mesa oficial com no mí</t>
  </si>
  <si>
    <t>Locação de equipamentos de som para evento - Fornecimento e instalação de iluminação para evento – diária – com toda Estrutura metálica em torre D-25, 02 Moving Head LED Spot EX200 , 02 Refletor de LED LP30 – 18°(O refletor de LED tem 7 LEDs de 1watt, sen</t>
  </si>
  <si>
    <t>Mestre de Cerimônias - Com experiência comprovada. Deverá conduzir a abertura dos eventos e, quando solicitado pela CONTRATANTE, nas recepções institucionais (coquetel de abertura e jantares institucionais). O profissional deverá possuir desenvoltura e ex</t>
  </si>
  <si>
    <t xml:space="preserve">Paineis de fechamento cor branca. Locação de painéis estruturadas em módulos medindo 1m(l)x2x2.2m(h), confeccionado emm material padrão octanorm, formado por colunas (montantes) e travessas de alumínio e fechamentos em painéis de fórmica TS com face lisa </t>
  </si>
  <si>
    <t>Espaço em ambiente bucólico (ex. Chácara) para evento de capacitação, que também contenha espaço coberto ou salão disponível para uso em horário comercial, com capacidade entre 25 a 30 pessoas. Distância máxima do local a ser definido para o evento não de</t>
  </si>
  <si>
    <t>Auditório - Auditório com capacidade entre 101 e 300 pessoas (com assento para todos os participantes), com ar condicionado, serviço de internet sem fio para todos os participantes, separação acústica em relação a outros ambientes, mesa oficial com no mín</t>
  </si>
  <si>
    <t>Nº do Item</t>
  </si>
  <si>
    <t>Tipo de Item (*)</t>
  </si>
  <si>
    <t>Item</t>
  </si>
  <si>
    <t>S</t>
  </si>
  <si>
    <t>3697 - Fornecimento de Refeições / Lanches / Salgados / Doces</t>
  </si>
  <si>
    <t>M</t>
  </si>
  <si>
    <t>9873 - ÁGUA MINERAL</t>
  </si>
  <si>
    <t>217784 - REFRIGERANTE</t>
  </si>
  <si>
    <t>22721 - Locação Sala / Auditório</t>
  </si>
  <si>
    <t>9695 - CAFÉ</t>
  </si>
  <si>
    <t>9750 - CHÁ ALIMENTAÇÃO</t>
  </si>
  <si>
    <t>62200 - LEITE IN - NATURA</t>
  </si>
  <si>
    <t>217781 - REFRIGERANTE</t>
  </si>
  <si>
    <t>20460 - Locação de Mesa / Cadeira</t>
  </si>
  <si>
    <t>21490 - Locação Equipamento - Tradução Simultânea / Sonorização</t>
  </si>
  <si>
    <t>5010 - ARRANJO DE FOLHAGEM</t>
  </si>
  <si>
    <t>20460 - DISPOSITIVO HIBRIDO</t>
  </si>
  <si>
    <t>12955 - Locução de Texto / Mestre de Cerimônia / Locutor / Apresentador</t>
  </si>
  <si>
    <t>68705 - PULPITO PORTATIL</t>
  </si>
  <si>
    <t>51098 - PAINEL PRÉ-FABRICADO</t>
  </si>
  <si>
    <t>ND</t>
  </si>
  <si>
    <t xml:space="preserve">339039/41 </t>
  </si>
  <si>
    <t>339039/10</t>
  </si>
  <si>
    <t xml:space="preserve">339039/12 </t>
  </si>
  <si>
    <t>339030/07</t>
  </si>
  <si>
    <t>449052/42</t>
  </si>
  <si>
    <t>339039/14</t>
  </si>
  <si>
    <t>339039/47</t>
  </si>
  <si>
    <t>339030/15</t>
  </si>
  <si>
    <t>NATUREZA DE DESPESA</t>
  </si>
  <si>
    <t>CATMAT - SIPAC</t>
  </si>
  <si>
    <t>M= MATERIAL
S= SERVIÇO</t>
  </si>
  <si>
    <r>
      <t xml:space="preserve">LOTE 2 — </t>
    </r>
    <r>
      <rPr>
        <b/>
        <sz val="14"/>
        <color indexed="8"/>
        <rFont val="Calibri"/>
        <family val="2"/>
      </rPr>
      <t>CAMPUS CAMPO LARGO</t>
    </r>
  </si>
  <si>
    <r>
      <t xml:space="preserve">LOTE 3 — </t>
    </r>
    <r>
      <rPr>
        <b/>
        <i/>
        <sz val="14"/>
        <color indexed="8"/>
        <rFont val="Calibri"/>
        <family val="2"/>
      </rPr>
      <t xml:space="preserve">CAMPUS </t>
    </r>
    <r>
      <rPr>
        <b/>
        <sz val="14"/>
        <color indexed="8"/>
        <rFont val="Calibri"/>
        <family val="2"/>
      </rPr>
      <t>CASCAVEL</t>
    </r>
  </si>
  <si>
    <r>
      <t xml:space="preserve">LOTE 4 — </t>
    </r>
    <r>
      <rPr>
        <b/>
        <i/>
        <sz val="14"/>
        <color indexed="8"/>
        <rFont val="Calibri"/>
        <family val="2"/>
      </rPr>
      <t xml:space="preserve">CAMPUS </t>
    </r>
    <r>
      <rPr>
        <b/>
        <sz val="14"/>
        <color indexed="8"/>
        <rFont val="Calibri"/>
        <family val="2"/>
      </rPr>
      <t>CURITIBA</t>
    </r>
  </si>
  <si>
    <r>
      <t xml:space="preserve">LOTE 5 — </t>
    </r>
    <r>
      <rPr>
        <b/>
        <i/>
        <sz val="14"/>
        <color indexed="8"/>
        <rFont val="Calibri"/>
        <family val="2"/>
      </rPr>
      <t xml:space="preserve">CAMPUS </t>
    </r>
    <r>
      <rPr>
        <b/>
        <sz val="14"/>
        <color indexed="8"/>
        <rFont val="Calibri"/>
        <family val="2"/>
      </rPr>
      <t>FOZ DO IGUAÇU</t>
    </r>
  </si>
  <si>
    <r>
      <t xml:space="preserve">LOTE 6 — </t>
    </r>
    <r>
      <rPr>
        <b/>
        <i/>
        <sz val="14"/>
        <color indexed="8"/>
        <rFont val="Calibri"/>
        <family val="2"/>
      </rPr>
      <t xml:space="preserve">CAMPUS </t>
    </r>
    <r>
      <rPr>
        <b/>
        <sz val="14"/>
        <color indexed="8"/>
        <rFont val="Calibri"/>
        <family val="2"/>
      </rPr>
      <t>IRATI</t>
    </r>
  </si>
  <si>
    <r>
      <t xml:space="preserve">LOTE 7 — </t>
    </r>
    <r>
      <rPr>
        <b/>
        <i/>
        <sz val="14"/>
        <color indexed="8"/>
        <rFont val="Calibri"/>
        <family val="2"/>
      </rPr>
      <t xml:space="preserve">CAMPUS </t>
    </r>
    <r>
      <rPr>
        <b/>
        <sz val="14"/>
        <color indexed="8"/>
        <rFont val="Calibri"/>
        <family val="2"/>
      </rPr>
      <t>IVAIPORÃ</t>
    </r>
  </si>
  <si>
    <r>
      <t xml:space="preserve">LOTE 8 — </t>
    </r>
    <r>
      <rPr>
        <b/>
        <i/>
        <sz val="14"/>
        <color indexed="8"/>
        <rFont val="Calibri"/>
        <family val="2"/>
      </rPr>
      <t xml:space="preserve">CAMPUS </t>
    </r>
    <r>
      <rPr>
        <b/>
        <sz val="14"/>
        <color indexed="8"/>
        <rFont val="Calibri"/>
        <family val="2"/>
      </rPr>
      <t>JACAREZINHO</t>
    </r>
  </si>
  <si>
    <r>
      <t xml:space="preserve">LOTE 9 — </t>
    </r>
    <r>
      <rPr>
        <b/>
        <i/>
        <sz val="14"/>
        <color indexed="8"/>
        <rFont val="Calibri"/>
        <family val="2"/>
      </rPr>
      <t xml:space="preserve">CAMPUS </t>
    </r>
    <r>
      <rPr>
        <b/>
        <sz val="14"/>
        <color indexed="8"/>
        <rFont val="Calibri"/>
        <family val="2"/>
      </rPr>
      <t>JAGUARIAÍVA</t>
    </r>
  </si>
  <si>
    <r>
      <t xml:space="preserve">LOTE 10 — </t>
    </r>
    <r>
      <rPr>
        <b/>
        <i/>
        <sz val="14"/>
        <color indexed="8"/>
        <rFont val="Calibri"/>
        <family val="2"/>
      </rPr>
      <t xml:space="preserve">CAMPUS </t>
    </r>
    <r>
      <rPr>
        <b/>
        <sz val="14"/>
        <color indexed="8"/>
        <rFont val="Calibri"/>
        <family val="2"/>
      </rPr>
      <t>LONDRINA</t>
    </r>
  </si>
  <si>
    <r>
      <t xml:space="preserve">LOTE 11 — </t>
    </r>
    <r>
      <rPr>
        <b/>
        <i/>
        <sz val="14"/>
        <color indexed="8"/>
        <rFont val="Calibri"/>
        <family val="2"/>
      </rPr>
      <t xml:space="preserve">CAMPUS </t>
    </r>
    <r>
      <rPr>
        <b/>
        <sz val="14"/>
        <color indexed="8"/>
        <rFont val="Calibri"/>
        <family val="2"/>
      </rPr>
      <t>PARANAGUÁ</t>
    </r>
  </si>
  <si>
    <r>
      <t xml:space="preserve">LOTE 12 — </t>
    </r>
    <r>
      <rPr>
        <b/>
        <i/>
        <sz val="14"/>
        <color indexed="8"/>
        <rFont val="Calibri"/>
        <family val="2"/>
      </rPr>
      <t xml:space="preserve">CAMPUS </t>
    </r>
    <r>
      <rPr>
        <b/>
        <sz val="14"/>
        <color indexed="8"/>
        <rFont val="Calibri"/>
        <family val="2"/>
      </rPr>
      <t>PARANAVAÍ</t>
    </r>
  </si>
  <si>
    <r>
      <t xml:space="preserve">LOTE 13 — </t>
    </r>
    <r>
      <rPr>
        <b/>
        <i/>
        <sz val="14"/>
        <color indexed="8"/>
        <rFont val="Calibri"/>
        <family val="2"/>
      </rPr>
      <t xml:space="preserve">CAMPUS </t>
    </r>
    <r>
      <rPr>
        <b/>
        <sz val="14"/>
        <color indexed="8"/>
        <rFont val="Calibri"/>
        <family val="2"/>
      </rPr>
      <t>PITANGA</t>
    </r>
  </si>
  <si>
    <r>
      <t xml:space="preserve">LOTE 15 — </t>
    </r>
    <r>
      <rPr>
        <b/>
        <i/>
        <sz val="14"/>
        <color indexed="8"/>
        <rFont val="Calibri"/>
        <family val="2"/>
      </rPr>
      <t xml:space="preserve">CAMPUS </t>
    </r>
    <r>
      <rPr>
        <b/>
        <sz val="14"/>
        <color indexed="8"/>
        <rFont val="Calibri"/>
        <family val="2"/>
      </rPr>
      <t>QUEDAS DO IGUAÇU</t>
    </r>
  </si>
  <si>
    <r>
      <t xml:space="preserve">LOTE 16 — </t>
    </r>
    <r>
      <rPr>
        <b/>
        <i/>
        <sz val="14"/>
        <color indexed="8"/>
        <rFont val="Calibri"/>
        <family val="2"/>
      </rPr>
      <t xml:space="preserve">CAMPUS </t>
    </r>
    <r>
      <rPr>
        <b/>
        <sz val="14"/>
        <color indexed="8"/>
        <rFont val="Calibri"/>
        <family val="2"/>
      </rPr>
      <t>TELÊMACO BORBA</t>
    </r>
  </si>
  <si>
    <r>
      <t xml:space="preserve">LOTE 17— </t>
    </r>
    <r>
      <rPr>
        <b/>
        <i/>
        <sz val="14"/>
        <color indexed="8"/>
        <rFont val="Calibri"/>
        <family val="2"/>
      </rPr>
      <t xml:space="preserve">CAMPUS </t>
    </r>
    <r>
      <rPr>
        <b/>
        <sz val="14"/>
        <color indexed="8"/>
        <rFont val="Calibri"/>
        <family val="2"/>
      </rPr>
      <t>UMUARAMA</t>
    </r>
  </si>
  <si>
    <r>
      <t xml:space="preserve">LOTE 18 — </t>
    </r>
    <r>
      <rPr>
        <b/>
        <i/>
        <sz val="14"/>
        <color indexed="8"/>
        <rFont val="Calibri"/>
        <family val="2"/>
      </rPr>
      <t xml:space="preserve">CAMPUS </t>
    </r>
    <r>
      <rPr>
        <b/>
        <sz val="14"/>
        <color indexed="8"/>
        <rFont val="Calibri"/>
        <family val="2"/>
      </rPr>
      <t>UNIÃO DA VITÓRIA</t>
    </r>
  </si>
  <si>
    <t>CANCELADO</t>
  </si>
  <si>
    <t>02.2016- SERVIÇO DE ORGANIZAÇÃO DE EVENTOS COM FORNECIMENTO DE MATERIAIS - PREGÃO TRADICIONAL - CONTRATAR TODOS OS ITENS DISPONÍVEIS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</si>
</sst>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8" formatCode="&quot;R$&quot;\ #,##0.00;[Red]\-&quot;R$&quot;\ #,##0.00"/>
    <numFmt numFmtId="44" formatCode="_-&quot;R$&quot;\ * #,##0.00_-;\-&quot;R$&quot;\ * #,##0.00_-;_-&quot;R$&quot;\ * &quot;-&quot;??_-;_-@_-"/>
    <numFmt numFmtId="164" formatCode="_(* #,##0.00_);_(* \(#,##0.00\);_(* \-??_);_(@_)"/>
    <numFmt numFmtId="165" formatCode="_(&quot;$&quot;* #,##0.00_);_(&quot;$&quot;* \(#,##0.00\);_(&quot;$&quot;* &quot;-&quot;??_);_(@_)"/>
    <numFmt numFmtId="166" formatCode="_(&quot;R$ &quot;* #,##0.00_);_(&quot;R$ &quot;* \(#,##0.00\);_(&quot;R$ &quot;* &quot;-&quot;??_);_(@_)"/>
    <numFmt numFmtId="167" formatCode="_(&quot;R$&quot;* #,##0.00_);_(&quot;R$&quot;* \(#,##0.00\);_(&quot;R$&quot;* &quot;-&quot;??_);_(@_)"/>
    <numFmt numFmtId="168" formatCode="_(* #,##0.00_);_(* \(#,##0.00\);_(* &quot;-&quot;??_);_(@_)"/>
    <numFmt numFmtId="169" formatCode="_-[$R$-416]\ * #,##0.00_-;\-[$R$-416]\ * #,##0.00_-;_-[$R$-416]\ * &quot;-&quot;??_-;_-@_-"/>
    <numFmt numFmtId="170" formatCode="#,##0_ ;[Red]\-#,##0\ "/>
  </numFmts>
  <fonts count="51"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0"/>
      <name val="Arial"/>
    </font>
    <font>
      <sz val="10"/>
      <name val="Arial"/>
      <family val="2"/>
    </font>
    <font>
      <sz val="11"/>
      <color indexed="60"/>
      <name val="Calibri"/>
      <family val="2"/>
    </font>
    <font>
      <sz val="11"/>
      <color indexed="19"/>
      <name val="Calibri"/>
      <family val="2"/>
      <scheme val="minor"/>
    </font>
    <font>
      <sz val="11"/>
      <color rgb="FF000000"/>
      <name val="Calibri"/>
      <family val="2"/>
      <charset val="1"/>
    </font>
    <font>
      <b/>
      <sz val="11"/>
      <color indexed="63"/>
      <name val="Calibri"/>
      <family val="2"/>
    </font>
    <font>
      <sz val="11"/>
      <color indexed="10"/>
      <name val="Calibri"/>
      <family val="2"/>
    </font>
    <font>
      <i/>
      <sz val="11"/>
      <color indexed="23"/>
      <name val="Calibri"/>
      <family val="2"/>
    </font>
    <font>
      <b/>
      <sz val="15"/>
      <color indexed="56"/>
      <name val="Calibri"/>
      <family val="2"/>
    </font>
    <font>
      <b/>
      <sz val="15"/>
      <color indexed="62"/>
      <name val="Calibri"/>
      <family val="2"/>
    </font>
    <font>
      <b/>
      <sz val="18"/>
      <color indexed="56"/>
      <name val="Cambria"/>
      <family val="2"/>
    </font>
    <font>
      <b/>
      <sz val="18"/>
      <color indexed="62"/>
      <name val="Cambria"/>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11"/>
      <color indexed="8"/>
      <name val="Calibri"/>
      <family val="2"/>
    </font>
    <font>
      <b/>
      <sz val="14"/>
      <color theme="0"/>
      <name val="Arial"/>
      <family val="2"/>
    </font>
    <font>
      <b/>
      <sz val="9"/>
      <color rgb="FF000000"/>
      <name val="Calibri"/>
      <family val="2"/>
      <scheme val="minor"/>
    </font>
    <font>
      <b/>
      <sz val="8"/>
      <name val="Arial"/>
      <family val="2"/>
    </font>
    <font>
      <b/>
      <sz val="36"/>
      <color theme="1"/>
      <name val="Calibri"/>
      <family val="2"/>
      <scheme val="minor"/>
    </font>
    <font>
      <sz val="16"/>
      <color theme="1"/>
      <name val="Calibri"/>
      <family val="2"/>
      <scheme val="minor"/>
    </font>
    <font>
      <b/>
      <sz val="9"/>
      <color theme="1"/>
      <name val="Calibri"/>
      <family val="2"/>
      <scheme val="minor"/>
    </font>
    <font>
      <b/>
      <sz val="12"/>
      <color rgb="FF000000"/>
      <name val="Calibri"/>
      <family val="2"/>
      <scheme val="minor"/>
    </font>
    <font>
      <sz val="12"/>
      <name val="Arial"/>
      <family val="2"/>
    </font>
    <font>
      <b/>
      <sz val="8"/>
      <color rgb="FF000000"/>
      <name val="Arial"/>
      <family val="2"/>
    </font>
    <font>
      <b/>
      <sz val="12"/>
      <color theme="1"/>
      <name val="Calibri"/>
      <family val="2"/>
      <scheme val="minor"/>
    </font>
    <font>
      <b/>
      <sz val="14"/>
      <color theme="1"/>
      <name val="Calibri"/>
      <family val="2"/>
      <scheme val="minor"/>
    </font>
    <font>
      <sz val="14"/>
      <name val="Arial"/>
      <family val="2"/>
    </font>
    <font>
      <b/>
      <sz val="12"/>
      <name val="Arial"/>
      <family val="2"/>
    </font>
    <font>
      <b/>
      <sz val="10"/>
      <name val="Arial"/>
      <family val="2"/>
    </font>
    <font>
      <sz val="9"/>
      <color indexed="81"/>
      <name val="Tahoma"/>
      <charset val="1"/>
    </font>
    <font>
      <b/>
      <sz val="9"/>
      <color indexed="81"/>
      <name val="Tahoma"/>
      <charset val="1"/>
    </font>
    <font>
      <sz val="16"/>
      <name val="Calibri"/>
      <family val="2"/>
      <scheme val="minor"/>
    </font>
    <font>
      <b/>
      <sz val="9"/>
      <name val="Calibri"/>
      <family val="2"/>
      <scheme val="minor"/>
    </font>
    <font>
      <b/>
      <sz val="16"/>
      <color theme="1"/>
      <name val="Calibri"/>
      <family val="2"/>
      <scheme val="minor"/>
    </font>
    <font>
      <sz val="11"/>
      <name val="Calibri"/>
      <family val="2"/>
      <scheme val="minor"/>
    </font>
    <font>
      <b/>
      <sz val="14"/>
      <color rgb="FF000000"/>
      <name val="Calibri"/>
      <family val="2"/>
      <scheme val="minor"/>
    </font>
    <font>
      <b/>
      <sz val="14"/>
      <color indexed="8"/>
      <name val="Calibri"/>
      <family val="2"/>
    </font>
    <font>
      <b/>
      <i/>
      <sz val="14"/>
      <color indexed="8"/>
      <name val="Calibri"/>
      <family val="2"/>
    </font>
  </fonts>
  <fills count="42">
    <fill>
      <patternFill patternType="none"/>
    </fill>
    <fill>
      <patternFill patternType="gray125"/>
    </fill>
    <fill>
      <patternFill patternType="solid">
        <fgColor rgb="FFFFEB9C"/>
      </patternFill>
    </fill>
    <fill>
      <patternFill patternType="solid">
        <fgColor indexed="31"/>
        <bgColor indexed="41"/>
      </patternFill>
    </fill>
    <fill>
      <patternFill patternType="solid">
        <fgColor indexed="9"/>
        <bgColor indexed="26"/>
      </patternFill>
    </fill>
    <fill>
      <patternFill patternType="solid">
        <fgColor indexed="45"/>
        <bgColor indexed="29"/>
      </patternFill>
    </fill>
    <fill>
      <patternFill patternType="solid">
        <fgColor indexed="47"/>
        <bgColor indexed="31"/>
      </patternFill>
    </fill>
    <fill>
      <patternFill patternType="solid">
        <fgColor indexed="42"/>
        <bgColor indexed="27"/>
      </patternFill>
    </fill>
    <fill>
      <patternFill patternType="solid">
        <fgColor indexed="26"/>
        <bgColor indexed="9"/>
      </patternFill>
    </fill>
    <fill>
      <patternFill patternType="solid">
        <fgColor indexed="46"/>
        <bgColor indexed="24"/>
      </patternFill>
    </fill>
    <fill>
      <patternFill patternType="solid">
        <fgColor indexed="27"/>
        <bgColor indexed="42"/>
      </patternFill>
    </fill>
    <fill>
      <patternFill patternType="solid">
        <fgColor indexed="27"/>
        <bgColor indexed="41"/>
      </patternFill>
    </fill>
    <fill>
      <patternFill patternType="solid">
        <fgColor indexed="47"/>
        <bgColor indexed="41"/>
      </patternFill>
    </fill>
    <fill>
      <patternFill patternType="solid">
        <fgColor indexed="44"/>
        <bgColor indexed="31"/>
      </patternFill>
    </fill>
    <fill>
      <patternFill patternType="solid">
        <fgColor indexed="22"/>
        <bgColor indexed="31"/>
      </patternFill>
    </fill>
    <fill>
      <patternFill patternType="solid">
        <fgColor indexed="29"/>
        <bgColor indexed="45"/>
      </patternFill>
    </fill>
    <fill>
      <patternFill patternType="solid">
        <fgColor indexed="11"/>
        <bgColor indexed="49"/>
      </patternFill>
    </fill>
    <fill>
      <patternFill patternType="solid">
        <fgColor indexed="43"/>
        <bgColor indexed="26"/>
      </patternFill>
    </fill>
    <fill>
      <patternFill patternType="solid">
        <fgColor indexed="44"/>
        <bgColor indexed="22"/>
      </patternFill>
    </fill>
    <fill>
      <patternFill patternType="solid">
        <fgColor indexed="51"/>
        <bgColor indexed="13"/>
      </patternFill>
    </fill>
    <fill>
      <patternFill patternType="solid">
        <fgColor indexed="30"/>
        <bgColor indexed="21"/>
      </patternFill>
    </fill>
    <fill>
      <patternFill patternType="solid">
        <fgColor indexed="49"/>
        <bgColor indexed="40"/>
      </patternFill>
    </fill>
    <fill>
      <patternFill patternType="solid">
        <fgColor indexed="20"/>
        <bgColor indexed="36"/>
      </patternFill>
    </fill>
    <fill>
      <patternFill patternType="solid">
        <fgColor indexed="52"/>
        <bgColor indexed="51"/>
      </patternFill>
    </fill>
    <fill>
      <patternFill patternType="solid">
        <fgColor indexed="22"/>
        <bgColor indexed="4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theme="3" tint="0.59999389629810485"/>
        <bgColor indexed="64"/>
      </patternFill>
    </fill>
    <fill>
      <patternFill patternType="solid">
        <fgColor rgb="FFF79646"/>
        <bgColor indexed="64"/>
      </patternFill>
    </fill>
    <fill>
      <patternFill patternType="solid">
        <fgColor theme="6" tint="0.39997558519241921"/>
        <bgColor indexed="64"/>
      </patternFill>
    </fill>
    <fill>
      <patternFill patternType="solid">
        <fgColor rgb="FFC4D79B"/>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8"/>
        <bgColor indexed="64"/>
      </patternFill>
    </fill>
    <fill>
      <patternFill patternType="solid">
        <fgColor theme="0" tint="-0.499984740745262"/>
        <bgColor indexed="64"/>
      </patternFill>
    </fill>
    <fill>
      <patternFill patternType="solid">
        <fgColor indexed="9"/>
        <bgColor indexed="64"/>
      </patternFill>
    </fill>
    <fill>
      <patternFill patternType="solid">
        <fgColor rgb="FFFF0000"/>
        <bgColor indexed="64"/>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s>
  <cellStyleXfs count="259">
    <xf numFmtId="0" fontId="0" fillId="0" borderId="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6" borderId="0" applyNumberFormat="0" applyBorder="0" applyAlignment="0" applyProtection="0"/>
    <xf numFmtId="0" fontId="3" fillId="9"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9"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6" borderId="0" applyNumberFormat="0" applyBorder="0" applyAlignment="0" applyProtection="0"/>
    <xf numFmtId="0" fontId="4" fillId="22"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22"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3"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23"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6" fillId="24" borderId="1" applyNumberFormat="0" applyAlignment="0" applyProtection="0"/>
    <xf numFmtId="0" fontId="6" fillId="4" borderId="1" applyNumberFormat="0" applyAlignment="0" applyProtection="0"/>
    <xf numFmtId="0" fontId="6" fillId="4" borderId="1" applyNumberFormat="0" applyAlignment="0" applyProtection="0"/>
    <xf numFmtId="0" fontId="6" fillId="4" borderId="1" applyNumberFormat="0" applyAlignment="0" applyProtection="0"/>
    <xf numFmtId="0" fontId="6" fillId="4" borderId="1" applyNumberFormat="0" applyAlignment="0" applyProtection="0"/>
    <xf numFmtId="0" fontId="6" fillId="4" borderId="1" applyNumberFormat="0" applyAlignment="0" applyProtection="0"/>
    <xf numFmtId="0" fontId="6" fillId="24" borderId="1" applyNumberFormat="0" applyAlignment="0" applyProtection="0"/>
    <xf numFmtId="0" fontId="7" fillId="25" borderId="2" applyNumberFormat="0" applyAlignment="0" applyProtection="0"/>
    <xf numFmtId="0" fontId="7" fillId="25" borderId="2" applyNumberFormat="0" applyAlignment="0" applyProtection="0"/>
    <xf numFmtId="0" fontId="8" fillId="0" borderId="3" applyNumberFormat="0" applyFill="0" applyAlignment="0" applyProtection="0"/>
    <xf numFmtId="0" fontId="8" fillId="0" borderId="3" applyNumberFormat="0" applyFill="0" applyAlignment="0" applyProtection="0"/>
    <xf numFmtId="0" fontId="4" fillId="26"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2"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9" fillId="12" borderId="1" applyNumberFormat="0" applyAlignment="0" applyProtection="0"/>
    <xf numFmtId="0" fontId="9" fillId="6" borderId="1" applyNumberFormat="0" applyAlignment="0" applyProtection="0"/>
    <xf numFmtId="0" fontId="9" fillId="6" borderId="1" applyNumberFormat="0" applyAlignment="0" applyProtection="0"/>
    <xf numFmtId="0" fontId="9" fillId="6" borderId="1" applyNumberFormat="0" applyAlignment="0" applyProtection="0"/>
    <xf numFmtId="0" fontId="9" fillId="6" borderId="1" applyNumberFormat="0" applyAlignment="0" applyProtection="0"/>
    <xf numFmtId="0" fontId="9" fillId="6" borderId="1" applyNumberFormat="0" applyAlignment="0" applyProtection="0"/>
    <xf numFmtId="0" fontId="9" fillId="12" borderId="1" applyNumberFormat="0" applyAlignment="0" applyProtection="0"/>
    <xf numFmtId="164" fontId="3" fillId="0" borderId="0"/>
    <xf numFmtId="14" fontId="3" fillId="0" borderId="0"/>
    <xf numFmtId="0" fontId="3" fillId="0" borderId="0"/>
    <xf numFmtId="0" fontId="10" fillId="5" borderId="0" applyNumberFormat="0" applyBorder="0" applyAlignment="0" applyProtection="0"/>
    <xf numFmtId="0" fontId="10" fillId="5" borderId="0" applyNumberFormat="0" applyBorder="0" applyAlignment="0" applyProtection="0"/>
    <xf numFmtId="165" fontId="12" fillId="0" borderId="0" applyFont="0" applyFill="0" applyBorder="0" applyAlignment="0" applyProtection="0"/>
    <xf numFmtId="166" fontId="12" fillId="0" borderId="0" applyFill="0" applyBorder="0" applyAlignment="0" applyProtection="0"/>
    <xf numFmtId="166" fontId="12" fillId="0" borderId="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5" fontId="12" fillId="0" borderId="0" applyFont="0" applyFill="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1"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 fillId="0" borderId="0"/>
    <xf numFmtId="0" fontId="15" fillId="0" borderId="0"/>
    <xf numFmtId="0" fontId="12" fillId="0" borderId="0"/>
    <xf numFmtId="0" fontId="12" fillId="0" borderId="0"/>
    <xf numFmtId="0" fontId="12" fillId="0" borderId="0"/>
    <xf numFmtId="0" fontId="12" fillId="0" borderId="0"/>
    <xf numFmtId="0" fontId="12" fillId="8" borderId="4" applyNumberFormat="0" applyAlignment="0" applyProtection="0"/>
    <xf numFmtId="0" fontId="12" fillId="8" borderId="4"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6" fillId="24" borderId="5" applyNumberFormat="0" applyAlignment="0" applyProtection="0"/>
    <xf numFmtId="0" fontId="16" fillId="4" borderId="5" applyNumberFormat="0" applyAlignment="0" applyProtection="0"/>
    <xf numFmtId="0" fontId="16" fillId="4" borderId="5" applyNumberFormat="0" applyAlignment="0" applyProtection="0"/>
    <xf numFmtId="0" fontId="16" fillId="4" borderId="5" applyNumberFormat="0" applyAlignment="0" applyProtection="0"/>
    <xf numFmtId="0" fontId="16" fillId="4" borderId="5" applyNumberFormat="0" applyAlignment="0" applyProtection="0"/>
    <xf numFmtId="0" fontId="16" fillId="4" borderId="5" applyNumberFormat="0" applyAlignment="0" applyProtection="0"/>
    <xf numFmtId="0" fontId="16" fillId="24" borderId="5" applyNumberFormat="0" applyAlignment="0" applyProtection="0"/>
    <xf numFmtId="168" fontId="12" fillId="0" borderId="0" applyFont="0" applyFill="0" applyBorder="0" applyAlignment="0" applyProtection="0"/>
    <xf numFmtId="164" fontId="12" fillId="0" borderId="0" applyFill="0" applyBorder="0" applyAlignment="0" applyProtection="0"/>
    <xf numFmtId="164" fontId="12" fillId="0" borderId="0" applyFill="0" applyBorder="0" applyAlignment="0" applyProtection="0"/>
    <xf numFmtId="168" fontId="12" fillId="0" borderId="0" applyFont="0" applyFill="0" applyBorder="0" applyAlignment="0" applyProtection="0"/>
    <xf numFmtId="0" fontId="15" fillId="0" borderId="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3"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3"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5" fillId="0" borderId="9"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7" fillId="0" borderId="11"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1" applyNumberFormat="0" applyFill="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cellStyleXfs>
  <cellXfs count="142">
    <xf numFmtId="0" fontId="0" fillId="0" borderId="0" xfId="0"/>
    <xf numFmtId="0" fontId="29" fillId="34" borderId="18" xfId="177" applyFont="1" applyFill="1" applyBorder="1" applyAlignment="1">
      <alignment horizontal="center" vertical="center" wrapText="1"/>
    </xf>
    <xf numFmtId="0" fontId="29" fillId="34" borderId="21" xfId="177" applyFont="1" applyFill="1" applyBorder="1" applyAlignment="1">
      <alignment horizontal="center" vertical="center" wrapText="1"/>
    </xf>
    <xf numFmtId="0" fontId="29" fillId="0" borderId="21" xfId="177" applyFont="1" applyBorder="1" applyAlignment="1">
      <alignment horizontal="center" vertical="center" wrapText="1"/>
    </xf>
    <xf numFmtId="0" fontId="29" fillId="0" borderId="21" xfId="177" applyFont="1" applyBorder="1" applyAlignment="1">
      <alignment horizontal="left" vertical="center" wrapText="1"/>
    </xf>
    <xf numFmtId="0" fontId="33" fillId="35" borderId="21" xfId="177" applyFont="1" applyFill="1" applyBorder="1" applyAlignment="1" applyProtection="1">
      <alignment horizontal="center" vertical="center" wrapText="1"/>
      <protection hidden="1"/>
    </xf>
    <xf numFmtId="0" fontId="33" fillId="0" borderId="21" xfId="177" applyFont="1" applyBorder="1" applyAlignment="1">
      <alignment horizontal="center" vertical="center"/>
    </xf>
    <xf numFmtId="8" fontId="29" fillId="0" borderId="21" xfId="177" applyNumberFormat="1" applyFont="1" applyBorder="1" applyAlignment="1">
      <alignment horizontal="center" vertical="center" wrapText="1"/>
    </xf>
    <xf numFmtId="8" fontId="29" fillId="0" borderId="23" xfId="177" applyNumberFormat="1" applyFont="1" applyBorder="1" applyAlignment="1">
      <alignment horizontal="center" vertical="center" wrapText="1"/>
    </xf>
    <xf numFmtId="169" fontId="29" fillId="0" borderId="24" xfId="177" applyNumberFormat="1" applyFont="1" applyBorder="1" applyAlignment="1">
      <alignment horizontal="center" vertical="center" wrapText="1"/>
    </xf>
    <xf numFmtId="169" fontId="29" fillId="0" borderId="25" xfId="177" applyNumberFormat="1" applyFont="1" applyBorder="1" applyAlignment="1">
      <alignment horizontal="center" vertical="center" wrapText="1"/>
    </xf>
    <xf numFmtId="0" fontId="29" fillId="34" borderId="26" xfId="177" applyFont="1" applyFill="1" applyBorder="1" applyAlignment="1">
      <alignment vertical="center" wrapText="1"/>
    </xf>
    <xf numFmtId="0" fontId="29" fillId="34" borderId="20" xfId="177" applyFont="1" applyFill="1" applyBorder="1" applyAlignment="1">
      <alignment vertical="center" wrapText="1"/>
    </xf>
    <xf numFmtId="8" fontId="34" fillId="36" borderId="21" xfId="177" applyNumberFormat="1" applyFont="1" applyFill="1" applyBorder="1" applyAlignment="1">
      <alignment horizontal="center" vertical="center" wrapText="1"/>
    </xf>
    <xf numFmtId="169" fontId="34" fillId="37" borderId="21" xfId="177" applyNumberFormat="1" applyFont="1" applyFill="1" applyBorder="1" applyAlignment="1">
      <alignment horizontal="center" vertical="center" wrapText="1"/>
    </xf>
    <xf numFmtId="0" fontId="11" fillId="0" borderId="0" xfId="177"/>
    <xf numFmtId="0" fontId="32" fillId="0" borderId="0" xfId="177" applyFont="1" applyAlignment="1">
      <alignment horizontal="center" vertical="center" textRotation="90" wrapText="1"/>
    </xf>
    <xf numFmtId="0" fontId="33" fillId="0" borderId="24" xfId="177" applyFont="1" applyBorder="1" applyAlignment="1">
      <alignment horizontal="center" vertical="center"/>
    </xf>
    <xf numFmtId="0" fontId="35" fillId="0" borderId="0" xfId="177" applyFont="1"/>
    <xf numFmtId="0" fontId="29" fillId="34" borderId="16" xfId="177" applyFont="1" applyFill="1" applyBorder="1" applyAlignment="1">
      <alignment horizontal="center" vertical="center" wrapText="1"/>
    </xf>
    <xf numFmtId="0" fontId="29" fillId="34" borderId="22" xfId="177" applyFont="1" applyFill="1" applyBorder="1" applyAlignment="1">
      <alignment horizontal="center" vertical="center" wrapText="1"/>
    </xf>
    <xf numFmtId="44" fontId="33" fillId="35" borderId="21" xfId="177" applyNumberFormat="1" applyFont="1" applyFill="1" applyBorder="1" applyAlignment="1" applyProtection="1">
      <alignment horizontal="center" vertical="center" wrapText="1"/>
      <protection hidden="1"/>
    </xf>
    <xf numFmtId="0" fontId="33" fillId="35" borderId="27" xfId="177" applyFont="1" applyFill="1" applyBorder="1" applyAlignment="1" applyProtection="1">
      <alignment horizontal="center" vertical="center" wrapText="1"/>
      <protection hidden="1"/>
    </xf>
    <xf numFmtId="0" fontId="36" fillId="0" borderId="21" xfId="177" applyFont="1" applyBorder="1" applyAlignment="1">
      <alignment horizontal="center" vertical="center" wrapText="1"/>
    </xf>
    <xf numFmtId="8" fontId="29" fillId="36" borderId="21" xfId="177" applyNumberFormat="1" applyFont="1" applyFill="1" applyBorder="1" applyAlignment="1">
      <alignment horizontal="center" vertical="center" wrapText="1"/>
    </xf>
    <xf numFmtId="169" fontId="29" fillId="37" borderId="21" xfId="177" applyNumberFormat="1" applyFont="1" applyFill="1" applyBorder="1" applyAlignment="1">
      <alignment horizontal="center" vertical="center" wrapText="1"/>
    </xf>
    <xf numFmtId="0" fontId="29" fillId="0" borderId="21" xfId="177" applyFont="1" applyFill="1" applyBorder="1" applyAlignment="1">
      <alignment horizontal="left" vertical="center" wrapText="1"/>
    </xf>
    <xf numFmtId="8" fontId="29" fillId="0" borderId="21" xfId="177" applyNumberFormat="1" applyFont="1" applyFill="1" applyBorder="1" applyAlignment="1">
      <alignment horizontal="center" vertical="center" wrapText="1"/>
    </xf>
    <xf numFmtId="8" fontId="29" fillId="0" borderId="21" xfId="177" applyNumberFormat="1" applyFont="1" applyBorder="1" applyAlignment="1">
      <alignment horizontal="center" vertical="center" textRotation="255" wrapText="1"/>
    </xf>
    <xf numFmtId="0" fontId="29" fillId="0" borderId="16" xfId="177" applyFont="1" applyBorder="1" applyAlignment="1">
      <alignment horizontal="center" vertical="center" wrapText="1"/>
    </xf>
    <xf numFmtId="0" fontId="29" fillId="0" borderId="16" xfId="177" applyFont="1" applyBorder="1" applyAlignment="1">
      <alignment horizontal="left" vertical="center" wrapText="1"/>
    </xf>
    <xf numFmtId="0" fontId="2" fillId="33" borderId="28" xfId="177" applyNumberFormat="1" applyFont="1" applyFill="1" applyBorder="1" applyAlignment="1">
      <alignment wrapText="1"/>
    </xf>
    <xf numFmtId="170" fontId="2" fillId="33" borderId="24" xfId="177" applyNumberFormat="1" applyFont="1" applyFill="1" applyBorder="1"/>
    <xf numFmtId="0" fontId="2" fillId="33" borderId="29" xfId="177" applyNumberFormat="1" applyFont="1" applyFill="1" applyBorder="1" applyAlignment="1">
      <alignment wrapText="1"/>
    </xf>
    <xf numFmtId="8" fontId="37" fillId="33" borderId="27" xfId="177" applyNumberFormat="1" applyFont="1" applyFill="1" applyBorder="1"/>
    <xf numFmtId="169" fontId="38" fillId="37" borderId="21" xfId="177" applyNumberFormat="1" applyFont="1" applyFill="1" applyBorder="1"/>
    <xf numFmtId="169" fontId="39" fillId="38" borderId="21" xfId="177" applyNumberFormat="1" applyFont="1" applyFill="1" applyBorder="1"/>
    <xf numFmtId="0" fontId="12" fillId="0" borderId="21" xfId="178" applyFont="1" applyBorder="1" applyAlignment="1">
      <alignment horizontal="center"/>
    </xf>
    <xf numFmtId="0" fontId="41" fillId="0" borderId="34" xfId="178" applyFont="1" applyBorder="1"/>
    <xf numFmtId="0" fontId="41" fillId="40" borderId="35" xfId="178" applyFont="1" applyFill="1" applyBorder="1"/>
    <xf numFmtId="0" fontId="41" fillId="0" borderId="21" xfId="178" applyFont="1" applyBorder="1" applyAlignment="1">
      <alignment horizontal="center" wrapText="1"/>
    </xf>
    <xf numFmtId="0" fontId="12" fillId="0" borderId="36" xfId="178" applyFont="1" applyBorder="1" applyAlignment="1">
      <alignment horizontal="left" wrapText="1"/>
    </xf>
    <xf numFmtId="0" fontId="12" fillId="40" borderId="24" xfId="178" applyFill="1" applyBorder="1"/>
    <xf numFmtId="9" fontId="12" fillId="0" borderId="37" xfId="194" applyFont="1" applyBorder="1"/>
    <xf numFmtId="0" fontId="12" fillId="0" borderId="38" xfId="178" applyFont="1" applyBorder="1" applyAlignment="1">
      <alignment wrapText="1"/>
    </xf>
    <xf numFmtId="0" fontId="12" fillId="0" borderId="39" xfId="178" applyBorder="1"/>
    <xf numFmtId="0" fontId="2" fillId="0" borderId="0" xfId="0" applyFont="1" applyAlignment="1">
      <alignment horizontal="center" vertical="center" wrapText="1"/>
    </xf>
    <xf numFmtId="0" fontId="0" fillId="0" borderId="0" xfId="0" applyAlignment="1">
      <alignment vertical="center" wrapText="1"/>
    </xf>
    <xf numFmtId="0" fontId="11" fillId="33" borderId="40" xfId="177" applyFill="1" applyBorder="1" applyAlignment="1">
      <alignment horizontal="center" vertical="center" wrapText="1"/>
    </xf>
    <xf numFmtId="0" fontId="11" fillId="33" borderId="17" xfId="177" applyFill="1" applyBorder="1" applyAlignment="1">
      <alignment horizontal="center" vertical="center" wrapText="1"/>
    </xf>
    <xf numFmtId="0" fontId="32" fillId="0" borderId="16" xfId="177" applyFont="1" applyBorder="1" applyAlignment="1">
      <alignment horizontal="center" vertical="center" wrapText="1"/>
    </xf>
    <xf numFmtId="0" fontId="44" fillId="41" borderId="16" xfId="177" applyFont="1" applyFill="1" applyBorder="1" applyAlignment="1">
      <alignment horizontal="center" vertical="center" wrapText="1"/>
    </xf>
    <xf numFmtId="0" fontId="45" fillId="41" borderId="21" xfId="177" applyFont="1" applyFill="1" applyBorder="1" applyAlignment="1">
      <alignment horizontal="center" vertical="center" wrapText="1"/>
    </xf>
    <xf numFmtId="0" fontId="45" fillId="41" borderId="21" xfId="177" applyFont="1" applyFill="1" applyBorder="1" applyAlignment="1">
      <alignment horizontal="left" vertical="center" wrapText="1"/>
    </xf>
    <xf numFmtId="8" fontId="45" fillId="41" borderId="21" xfId="177" applyNumberFormat="1" applyFont="1" applyFill="1" applyBorder="1" applyAlignment="1">
      <alignment horizontal="center" vertical="center" wrapText="1"/>
    </xf>
    <xf numFmtId="169" fontId="45" fillId="41" borderId="24" xfId="177" applyNumberFormat="1" applyFont="1" applyFill="1" applyBorder="1" applyAlignment="1">
      <alignment horizontal="center" vertical="center" wrapText="1"/>
    </xf>
    <xf numFmtId="169" fontId="41" fillId="41" borderId="24" xfId="177" applyNumberFormat="1" applyFont="1" applyFill="1" applyBorder="1"/>
    <xf numFmtId="0" fontId="41" fillId="41" borderId="24" xfId="177" applyFont="1" applyFill="1" applyBorder="1"/>
    <xf numFmtId="0" fontId="29" fillId="0" borderId="20" xfId="177" applyFont="1" applyBorder="1" applyAlignment="1">
      <alignment horizontal="center" vertical="center" wrapText="1"/>
    </xf>
    <xf numFmtId="0" fontId="32" fillId="0" borderId="22" xfId="177" applyFont="1" applyBorder="1" applyAlignment="1">
      <alignment horizontal="center" vertical="center" wrapText="1"/>
    </xf>
    <xf numFmtId="0" fontId="32" fillId="0" borderId="24" xfId="177" applyFont="1" applyBorder="1" applyAlignment="1">
      <alignment horizontal="center" vertical="center" wrapText="1"/>
    </xf>
    <xf numFmtId="0" fontId="29" fillId="0" borderId="24" xfId="177" applyFont="1" applyBorder="1" applyAlignment="1">
      <alignment horizontal="center" vertical="center" wrapText="1"/>
    </xf>
    <xf numFmtId="0" fontId="29" fillId="0" borderId="24" xfId="177" applyFont="1" applyBorder="1" applyAlignment="1">
      <alignment horizontal="left" vertical="center" wrapText="1"/>
    </xf>
    <xf numFmtId="1" fontId="32" fillId="0" borderId="16" xfId="177" applyNumberFormat="1" applyFont="1" applyBorder="1" applyAlignment="1">
      <alignment horizontal="center" vertical="center" wrapText="1"/>
    </xf>
    <xf numFmtId="0" fontId="46" fillId="0" borderId="16" xfId="177" applyFont="1" applyBorder="1" applyAlignment="1">
      <alignment horizontal="center" vertical="center" wrapText="1"/>
    </xf>
    <xf numFmtId="0" fontId="41" fillId="33" borderId="17" xfId="177" applyFont="1" applyFill="1" applyBorder="1" applyAlignment="1">
      <alignment horizontal="center" vertical="center" wrapText="1"/>
    </xf>
    <xf numFmtId="169" fontId="41" fillId="0" borderId="24" xfId="177" applyNumberFormat="1" applyFont="1" applyBorder="1"/>
    <xf numFmtId="0" fontId="41" fillId="0" borderId="24" xfId="177" applyFont="1" applyBorder="1"/>
    <xf numFmtId="169" fontId="41" fillId="35" borderId="0" xfId="177" applyNumberFormat="1" applyFont="1" applyFill="1" applyBorder="1"/>
    <xf numFmtId="0" fontId="12" fillId="0" borderId="0" xfId="177" applyFont="1"/>
    <xf numFmtId="169" fontId="40" fillId="38" borderId="18" xfId="177" applyNumberFormat="1" applyFont="1" applyFill="1" applyBorder="1"/>
    <xf numFmtId="169" fontId="41" fillId="38" borderId="18" xfId="177" applyNumberFormat="1" applyFont="1" applyFill="1" applyBorder="1"/>
    <xf numFmtId="0" fontId="47" fillId="0" borderId="0" xfId="0" applyFont="1"/>
    <xf numFmtId="0" fontId="41" fillId="0" borderId="24" xfId="177" applyFont="1" applyBorder="1" applyAlignment="1">
      <alignment wrapText="1"/>
    </xf>
    <xf numFmtId="0" fontId="12" fillId="0" borderId="0" xfId="177" applyFont="1" applyAlignment="1">
      <alignment wrapText="1"/>
    </xf>
    <xf numFmtId="0" fontId="35" fillId="0" borderId="0" xfId="177" applyFont="1" applyAlignment="1">
      <alignment wrapText="1"/>
    </xf>
    <xf numFmtId="0" fontId="41" fillId="41" borderId="24" xfId="177" applyFont="1" applyFill="1" applyBorder="1" applyAlignment="1">
      <alignment wrapText="1"/>
    </xf>
    <xf numFmtId="0" fontId="47" fillId="0" borderId="0" xfId="0" applyFont="1" applyAlignment="1">
      <alignment wrapText="1"/>
    </xf>
    <xf numFmtId="0" fontId="32" fillId="0" borderId="16" xfId="177" applyFont="1" applyFill="1" applyBorder="1" applyAlignment="1">
      <alignment horizontal="center" vertical="center" wrapText="1"/>
    </xf>
    <xf numFmtId="0" fontId="29" fillId="0" borderId="21" xfId="177" applyFont="1" applyFill="1" applyBorder="1" applyAlignment="1">
      <alignment horizontal="center" vertical="center" wrapText="1"/>
    </xf>
    <xf numFmtId="169" fontId="29" fillId="0" borderId="24" xfId="177" applyNumberFormat="1" applyFont="1" applyFill="1" applyBorder="1" applyAlignment="1">
      <alignment horizontal="center" vertical="center" wrapText="1"/>
    </xf>
    <xf numFmtId="169" fontId="41" fillId="0" borderId="24" xfId="177" applyNumberFormat="1" applyFont="1" applyFill="1" applyBorder="1"/>
    <xf numFmtId="0" fontId="41" fillId="0" borderId="24" xfId="177" applyFont="1" applyFill="1" applyBorder="1" applyAlignment="1">
      <alignment wrapText="1"/>
    </xf>
    <xf numFmtId="0" fontId="41" fillId="0" borderId="24" xfId="177" applyFont="1" applyFill="1" applyBorder="1"/>
    <xf numFmtId="0" fontId="44" fillId="0" borderId="16" xfId="177" applyFont="1" applyFill="1" applyBorder="1" applyAlignment="1">
      <alignment horizontal="center" vertical="center" wrapText="1"/>
    </xf>
    <xf numFmtId="0" fontId="45" fillId="0" borderId="21" xfId="177" applyFont="1" applyFill="1" applyBorder="1" applyAlignment="1">
      <alignment horizontal="center" vertical="center" wrapText="1"/>
    </xf>
    <xf numFmtId="0" fontId="45" fillId="0" borderId="21" xfId="177" applyFont="1" applyFill="1" applyBorder="1" applyAlignment="1">
      <alignment horizontal="left" vertical="center" wrapText="1"/>
    </xf>
    <xf numFmtId="8" fontId="45" fillId="0" borderId="21" xfId="177" applyNumberFormat="1" applyFont="1" applyFill="1" applyBorder="1" applyAlignment="1">
      <alignment horizontal="center" vertical="center" wrapText="1"/>
    </xf>
    <xf numFmtId="169" fontId="45" fillId="0" borderId="24" xfId="177" applyNumberFormat="1" applyFont="1" applyFill="1" applyBorder="1" applyAlignment="1">
      <alignment horizontal="center" vertical="center" wrapText="1"/>
    </xf>
    <xf numFmtId="0" fontId="41" fillId="0" borderId="32" xfId="178" applyFont="1" applyBorder="1" applyAlignment="1">
      <alignment horizontal="center"/>
    </xf>
    <xf numFmtId="0" fontId="41" fillId="0" borderId="33" xfId="178" applyFont="1" applyBorder="1" applyAlignment="1">
      <alignment horizontal="center"/>
    </xf>
    <xf numFmtId="0" fontId="32" fillId="0" borderId="16" xfId="177" applyFont="1" applyBorder="1" applyAlignment="1">
      <alignment horizontal="center" vertical="center" textRotation="90" wrapText="1"/>
    </xf>
    <xf numFmtId="0" fontId="32" fillId="0" borderId="22" xfId="177" applyFont="1" applyBorder="1" applyAlignment="1">
      <alignment horizontal="center" vertical="center" textRotation="90" wrapText="1"/>
    </xf>
    <xf numFmtId="0" fontId="32" fillId="0" borderId="18" xfId="177" applyFont="1" applyBorder="1" applyAlignment="1">
      <alignment horizontal="center" vertical="center" textRotation="90" wrapText="1"/>
    </xf>
    <xf numFmtId="0" fontId="29" fillId="34" borderId="23" xfId="177" applyFont="1" applyFill="1" applyBorder="1" applyAlignment="1">
      <alignment horizontal="center" vertical="center" wrapText="1"/>
    </xf>
    <xf numFmtId="0" fontId="29" fillId="34" borderId="26" xfId="177" applyFont="1" applyFill="1" applyBorder="1" applyAlignment="1">
      <alignment horizontal="center" vertical="center" wrapText="1"/>
    </xf>
    <xf numFmtId="0" fontId="29" fillId="34" borderId="20" xfId="177" applyFont="1" applyFill="1" applyBorder="1" applyAlignment="1">
      <alignment horizontal="center" vertical="center" wrapText="1"/>
    </xf>
    <xf numFmtId="0" fontId="11" fillId="33" borderId="16" xfId="177" applyFill="1" applyBorder="1" applyAlignment="1">
      <alignment horizontal="center" vertical="center" wrapText="1"/>
    </xf>
    <xf numFmtId="0" fontId="29" fillId="34" borderId="17" xfId="177" applyFont="1" applyFill="1" applyBorder="1" applyAlignment="1">
      <alignment horizontal="center" vertical="center" wrapText="1"/>
    </xf>
    <xf numFmtId="0" fontId="40" fillId="0" borderId="30" xfId="177" applyFont="1" applyBorder="1" applyAlignment="1">
      <alignment horizontal="center" wrapText="1"/>
    </xf>
    <xf numFmtId="0" fontId="40" fillId="0" borderId="31" xfId="177" applyFont="1" applyBorder="1" applyAlignment="1">
      <alignment horizontal="center" wrapText="1"/>
    </xf>
    <xf numFmtId="0" fontId="40" fillId="0" borderId="14" xfId="177" applyFont="1" applyBorder="1" applyAlignment="1">
      <alignment horizontal="center" wrapText="1"/>
    </xf>
    <xf numFmtId="0" fontId="40" fillId="0" borderId="17" xfId="177" applyFont="1" applyBorder="1" applyAlignment="1">
      <alignment horizontal="center" wrapText="1"/>
    </xf>
    <xf numFmtId="0" fontId="40" fillId="0" borderId="30" xfId="177" applyFont="1" applyBorder="1" applyAlignment="1">
      <alignment horizontal="center"/>
    </xf>
    <xf numFmtId="0" fontId="40" fillId="0" borderId="31" xfId="177" applyFont="1" applyBorder="1" applyAlignment="1">
      <alignment horizontal="center"/>
    </xf>
    <xf numFmtId="0" fontId="40" fillId="0" borderId="14" xfId="177" applyFont="1" applyBorder="1" applyAlignment="1">
      <alignment horizontal="center"/>
    </xf>
    <xf numFmtId="0" fontId="40" fillId="0" borderId="17" xfId="177" applyFont="1" applyBorder="1" applyAlignment="1">
      <alignment horizontal="center"/>
    </xf>
    <xf numFmtId="169" fontId="35" fillId="0" borderId="16" xfId="177" applyNumberFormat="1" applyFont="1" applyBorder="1" applyAlignment="1">
      <alignment horizontal="center"/>
    </xf>
    <xf numFmtId="169" fontId="35" fillId="0" borderId="18" xfId="177" applyNumberFormat="1" applyFont="1" applyBorder="1" applyAlignment="1">
      <alignment horizontal="center"/>
    </xf>
    <xf numFmtId="0" fontId="30" fillId="33" borderId="19" xfId="177" applyFont="1" applyFill="1" applyBorder="1" applyAlignment="1">
      <alignment horizontal="center" vertical="center" wrapText="1"/>
    </xf>
    <xf numFmtId="0" fontId="30" fillId="33" borderId="0" xfId="177" applyFont="1" applyFill="1" applyBorder="1" applyAlignment="1">
      <alignment horizontal="center" vertical="center" wrapText="1"/>
    </xf>
    <xf numFmtId="0" fontId="29" fillId="34" borderId="21" xfId="177" applyFont="1" applyFill="1" applyBorder="1" applyAlignment="1">
      <alignment horizontal="center" vertical="center" wrapText="1"/>
    </xf>
    <xf numFmtId="0" fontId="48" fillId="32" borderId="14" xfId="177" applyFont="1" applyFill="1" applyBorder="1" applyAlignment="1">
      <alignment horizontal="center" vertical="center"/>
    </xf>
    <xf numFmtId="0" fontId="48" fillId="32" borderId="15" xfId="177" applyFont="1" applyFill="1" applyBorder="1" applyAlignment="1">
      <alignment horizontal="center" vertical="center"/>
    </xf>
    <xf numFmtId="0" fontId="30" fillId="33" borderId="16" xfId="177" applyFont="1" applyFill="1" applyBorder="1" applyAlignment="1">
      <alignment horizontal="center" vertical="center" wrapText="1"/>
    </xf>
    <xf numFmtId="0" fontId="30" fillId="33" borderId="22" xfId="177" applyFont="1" applyFill="1" applyBorder="1" applyAlignment="1">
      <alignment horizontal="center" vertical="center" wrapText="1"/>
    </xf>
    <xf numFmtId="169" fontId="30" fillId="33" borderId="16" xfId="177" applyNumberFormat="1" applyFont="1" applyFill="1" applyBorder="1" applyAlignment="1">
      <alignment horizontal="center" vertical="center" wrapText="1"/>
    </xf>
    <xf numFmtId="169" fontId="30" fillId="33" borderId="22" xfId="177" applyNumberFormat="1" applyFont="1" applyFill="1" applyBorder="1" applyAlignment="1">
      <alignment horizontal="center" vertical="center" wrapText="1"/>
    </xf>
    <xf numFmtId="0" fontId="40" fillId="37" borderId="16" xfId="177" applyFont="1" applyFill="1" applyBorder="1" applyAlignment="1">
      <alignment horizontal="center" wrapText="1"/>
    </xf>
    <xf numFmtId="0" fontId="40" fillId="37" borderId="18" xfId="177" applyFont="1" applyFill="1" applyBorder="1" applyAlignment="1">
      <alignment horizontal="center" wrapText="1"/>
    </xf>
    <xf numFmtId="0" fontId="35" fillId="38" borderId="16" xfId="177" applyFont="1" applyFill="1" applyBorder="1" applyAlignment="1">
      <alignment horizontal="center" wrapText="1"/>
    </xf>
    <xf numFmtId="0" fontId="35" fillId="38" borderId="18" xfId="177" applyFont="1" applyFill="1" applyBorder="1" applyAlignment="1">
      <alignment horizontal="center" wrapText="1"/>
    </xf>
    <xf numFmtId="0" fontId="11" fillId="39" borderId="13" xfId="177" applyFill="1" applyBorder="1" applyAlignment="1">
      <alignment horizontal="center" vertical="center" wrapText="1"/>
    </xf>
    <xf numFmtId="0" fontId="11" fillId="39" borderId="0" xfId="177" applyFill="1" applyBorder="1" applyAlignment="1">
      <alignment horizontal="center" vertical="center" wrapText="1"/>
    </xf>
    <xf numFmtId="0" fontId="11" fillId="39" borderId="0" xfId="177" applyFill="1" applyAlignment="1">
      <alignment horizontal="center" vertical="center" wrapText="1"/>
    </xf>
    <xf numFmtId="0" fontId="41" fillId="33" borderId="16" xfId="177" applyFont="1" applyFill="1" applyBorder="1" applyAlignment="1">
      <alignment horizontal="center" vertical="center" wrapText="1"/>
    </xf>
    <xf numFmtId="0" fontId="11" fillId="33" borderId="18" xfId="177" applyFill="1" applyBorder="1" applyAlignment="1">
      <alignment horizontal="center" vertical="center" wrapText="1"/>
    </xf>
    <xf numFmtId="0" fontId="28" fillId="31" borderId="13" xfId="177" applyFont="1" applyFill="1" applyBorder="1" applyAlignment="1">
      <alignment horizontal="center" vertical="center"/>
    </xf>
    <xf numFmtId="0" fontId="28" fillId="31" borderId="0" xfId="177" applyFont="1" applyFill="1" applyBorder="1" applyAlignment="1">
      <alignment horizontal="center" vertical="center"/>
    </xf>
    <xf numFmtId="0" fontId="29" fillId="33" borderId="18" xfId="177" applyFont="1" applyFill="1" applyBorder="1" applyAlignment="1">
      <alignment horizontal="center" vertical="center" wrapText="1"/>
    </xf>
    <xf numFmtId="0" fontId="29" fillId="33" borderId="21" xfId="177" applyFont="1" applyFill="1" applyBorder="1" applyAlignment="1">
      <alignment horizontal="center" vertical="center" wrapText="1"/>
    </xf>
    <xf numFmtId="0" fontId="29" fillId="34" borderId="18" xfId="177" applyFont="1" applyFill="1" applyBorder="1" applyAlignment="1">
      <alignment horizontal="center" vertical="center" wrapText="1"/>
    </xf>
    <xf numFmtId="0" fontId="31" fillId="0" borderId="16" xfId="177" applyFont="1" applyBorder="1" applyAlignment="1">
      <alignment horizontal="center" vertical="center" textRotation="90" wrapText="1"/>
    </xf>
    <xf numFmtId="0" fontId="31" fillId="0" borderId="22" xfId="177" applyFont="1" applyBorder="1" applyAlignment="1">
      <alignment horizontal="center" vertical="center" textRotation="90" wrapText="1"/>
    </xf>
    <xf numFmtId="0" fontId="31" fillId="0" borderId="18" xfId="177" applyFont="1" applyBorder="1" applyAlignment="1">
      <alignment horizontal="center" vertical="center" textRotation="90" wrapText="1"/>
    </xf>
    <xf numFmtId="0" fontId="29" fillId="34" borderId="23" xfId="177" applyFont="1" applyFill="1" applyBorder="1" applyAlignment="1">
      <alignment horizontal="center" vertical="center"/>
    </xf>
    <xf numFmtId="0" fontId="29" fillId="34" borderId="26" xfId="177" applyFont="1" applyFill="1" applyBorder="1" applyAlignment="1">
      <alignment horizontal="center" vertical="center"/>
    </xf>
    <xf numFmtId="0" fontId="29" fillId="34" borderId="20" xfId="177" applyFont="1" applyFill="1" applyBorder="1" applyAlignment="1">
      <alignment horizontal="center" vertical="center"/>
    </xf>
    <xf numFmtId="0" fontId="32" fillId="0" borderId="13" xfId="177" applyFont="1" applyBorder="1" applyAlignment="1">
      <alignment horizontal="center" vertical="center" textRotation="90" wrapText="1"/>
    </xf>
    <xf numFmtId="0" fontId="2" fillId="33" borderId="23" xfId="177" applyNumberFormat="1" applyFont="1" applyFill="1" applyBorder="1" applyAlignment="1">
      <alignment horizontal="center" wrapText="1"/>
    </xf>
    <xf numFmtId="0" fontId="2" fillId="33" borderId="26" xfId="177" applyNumberFormat="1" applyFont="1" applyFill="1" applyBorder="1" applyAlignment="1">
      <alignment horizontal="center" wrapText="1"/>
    </xf>
    <xf numFmtId="0" fontId="2" fillId="33" borderId="20" xfId="177" applyNumberFormat="1" applyFont="1" applyFill="1" applyBorder="1" applyAlignment="1">
      <alignment horizontal="center" wrapText="1"/>
    </xf>
  </cellXfs>
  <cellStyles count="259">
    <cellStyle name="20% - Ênfase1 2" xfId="1"/>
    <cellStyle name="20% - Ênfase1 2 2" xfId="2"/>
    <cellStyle name="20% - Ênfase1 2 3" xfId="3"/>
    <cellStyle name="20% - Ênfase1 3" xfId="4"/>
    <cellStyle name="20% - Ênfase1 4" xfId="5"/>
    <cellStyle name="20% - Ênfase1 5" xfId="6"/>
    <cellStyle name="20% - Ênfase1 6" xfId="7"/>
    <cellStyle name="20% - Ênfase2 2" xfId="8"/>
    <cellStyle name="20% - Ênfase2 2 2" xfId="9"/>
    <cellStyle name="20% - Ênfase2 2 3" xfId="10"/>
    <cellStyle name="20% - Ênfase2 3" xfId="11"/>
    <cellStyle name="20% - Ênfase2 4" xfId="12"/>
    <cellStyle name="20% - Ênfase2 5" xfId="13"/>
    <cellStyle name="20% - Ênfase2 6" xfId="14"/>
    <cellStyle name="20% - Ênfase3 2" xfId="15"/>
    <cellStyle name="20% - Ênfase3 2 2" xfId="16"/>
    <cellStyle name="20% - Ênfase3 2 3" xfId="17"/>
    <cellStyle name="20% - Ênfase3 3" xfId="18"/>
    <cellStyle name="20% - Ênfase3 4" xfId="19"/>
    <cellStyle name="20% - Ênfase3 5" xfId="20"/>
    <cellStyle name="20% - Ênfase3 6" xfId="21"/>
    <cellStyle name="20% - Ênfase4 2" xfId="22"/>
    <cellStyle name="20% - Ênfase4 2 2" xfId="23"/>
    <cellStyle name="20% - Ênfase4 2 3" xfId="24"/>
    <cellStyle name="20% - Ênfase4 3" xfId="25"/>
    <cellStyle name="20% - Ênfase4 4" xfId="26"/>
    <cellStyle name="20% - Ênfase4 5" xfId="27"/>
    <cellStyle name="20% - Ênfase4 6" xfId="28"/>
    <cellStyle name="20% - Ênfase5 2" xfId="29"/>
    <cellStyle name="20% - Ênfase5 2 2" xfId="30"/>
    <cellStyle name="20% - Ênfase5 2 3" xfId="31"/>
    <cellStyle name="20% - Ênfase5 3" xfId="32"/>
    <cellStyle name="20% - Ênfase5 4" xfId="33"/>
    <cellStyle name="20% - Ênfase5 5" xfId="34"/>
    <cellStyle name="20% - Ênfase5 6" xfId="35"/>
    <cellStyle name="20% - Ênfase6 2" xfId="36"/>
    <cellStyle name="20% - Ênfase6 2 2" xfId="37"/>
    <cellStyle name="20% - Ênfase6 2 3" xfId="38"/>
    <cellStyle name="20% - Ênfase6 3" xfId="39"/>
    <cellStyle name="20% - Ênfase6 4" xfId="40"/>
    <cellStyle name="20% - Ênfase6 5" xfId="41"/>
    <cellStyle name="20% - Ênfase6 6" xfId="42"/>
    <cellStyle name="40% - Ênfase1 2" xfId="43"/>
    <cellStyle name="40% - Ênfase1 2 2" xfId="44"/>
    <cellStyle name="40% - Ênfase1 2 3" xfId="45"/>
    <cellStyle name="40% - Ênfase1 3" xfId="46"/>
    <cellStyle name="40% - Ênfase1 4" xfId="47"/>
    <cellStyle name="40% - Ênfase1 5" xfId="48"/>
    <cellStyle name="40% - Ênfase1 6" xfId="49"/>
    <cellStyle name="40% - Ênfase2 2" xfId="50"/>
    <cellStyle name="40% - Ênfase2 3" xfId="51"/>
    <cellStyle name="40% - Ênfase3 2" xfId="52"/>
    <cellStyle name="40% - Ênfase3 2 2" xfId="53"/>
    <cellStyle name="40% - Ênfase3 2 3" xfId="54"/>
    <cellStyle name="40% - Ênfase3 3" xfId="55"/>
    <cellStyle name="40% - Ênfase3 4" xfId="56"/>
    <cellStyle name="40% - Ênfase3 5" xfId="57"/>
    <cellStyle name="40% - Ênfase3 6" xfId="58"/>
    <cellStyle name="40% - Ênfase4 2" xfId="59"/>
    <cellStyle name="40% - Ênfase4 2 2" xfId="60"/>
    <cellStyle name="40% - Ênfase4 2 3" xfId="61"/>
    <cellStyle name="40% - Ênfase4 3" xfId="62"/>
    <cellStyle name="40% - Ênfase4 4" xfId="63"/>
    <cellStyle name="40% - Ênfase4 5" xfId="64"/>
    <cellStyle name="40% - Ênfase4 6" xfId="65"/>
    <cellStyle name="40% - Ênfase5 2" xfId="66"/>
    <cellStyle name="40% - Ênfase5 2 2" xfId="67"/>
    <cellStyle name="40% - Ênfase5 2 3" xfId="68"/>
    <cellStyle name="40% - Ênfase5 3" xfId="69"/>
    <cellStyle name="40% - Ênfase5 4" xfId="70"/>
    <cellStyle name="40% - Ênfase5 5" xfId="71"/>
    <cellStyle name="40% - Ênfase5 6" xfId="72"/>
    <cellStyle name="40% - Ênfase6 2" xfId="73"/>
    <cellStyle name="40% - Ênfase6 2 2" xfId="74"/>
    <cellStyle name="40% - Ênfase6 2 3" xfId="75"/>
    <cellStyle name="40% - Ênfase6 3" xfId="76"/>
    <cellStyle name="40% - Ênfase6 4" xfId="77"/>
    <cellStyle name="40% - Ênfase6 5" xfId="78"/>
    <cellStyle name="40% - Ênfase6 6" xfId="79"/>
    <cellStyle name="60% - Ênfase1 2" xfId="80"/>
    <cellStyle name="60% - Ênfase1 2 2" xfId="81"/>
    <cellStyle name="60% - Ênfase1 2 3" xfId="82"/>
    <cellStyle name="60% - Ênfase1 3" xfId="83"/>
    <cellStyle name="60% - Ênfase1 4" xfId="84"/>
    <cellStyle name="60% - Ênfase1 5" xfId="85"/>
    <cellStyle name="60% - Ênfase1 6" xfId="86"/>
    <cellStyle name="60% - Ênfase2 2" xfId="87"/>
    <cellStyle name="60% - Ênfase2 3" xfId="88"/>
    <cellStyle name="60% - Ênfase3 2" xfId="89"/>
    <cellStyle name="60% - Ênfase3 2 2" xfId="90"/>
    <cellStyle name="60% - Ênfase3 2 3" xfId="91"/>
    <cellStyle name="60% - Ênfase3 3" xfId="92"/>
    <cellStyle name="60% - Ênfase3 4" xfId="93"/>
    <cellStyle name="60% - Ênfase3 5" xfId="94"/>
    <cellStyle name="60% - Ênfase3 6" xfId="95"/>
    <cellStyle name="60% - Ênfase4 2" xfId="96"/>
    <cellStyle name="60% - Ênfase4 2 2" xfId="97"/>
    <cellStyle name="60% - Ênfase4 2 3" xfId="98"/>
    <cellStyle name="60% - Ênfase4 3" xfId="99"/>
    <cellStyle name="60% - Ênfase4 4" xfId="100"/>
    <cellStyle name="60% - Ênfase4 5" xfId="101"/>
    <cellStyle name="60% - Ênfase4 6" xfId="102"/>
    <cellStyle name="60% - Ênfase5 2" xfId="103"/>
    <cellStyle name="60% - Ênfase5 3" xfId="104"/>
    <cellStyle name="60% - Ênfase6 2" xfId="105"/>
    <cellStyle name="60% - Ênfase6 2 2" xfId="106"/>
    <cellStyle name="60% - Ênfase6 2 3" xfId="107"/>
    <cellStyle name="60% - Ênfase6 3" xfId="108"/>
    <cellStyle name="60% - Ênfase6 4" xfId="109"/>
    <cellStyle name="60% - Ênfase6 5" xfId="110"/>
    <cellStyle name="60% - Ênfase6 6" xfId="111"/>
    <cellStyle name="Bom 2" xfId="112"/>
    <cellStyle name="Bom 3" xfId="113"/>
    <cellStyle name="Cálculo 2" xfId="114"/>
    <cellStyle name="Cálculo 2 2" xfId="115"/>
    <cellStyle name="Cálculo 2 3" xfId="116"/>
    <cellStyle name="Cálculo 3" xfId="117"/>
    <cellStyle name="Cálculo 4" xfId="118"/>
    <cellStyle name="Cálculo 5" xfId="119"/>
    <cellStyle name="Cálculo 6" xfId="120"/>
    <cellStyle name="Célula de Verificação 2" xfId="121"/>
    <cellStyle name="Célula de Verificação 3" xfId="122"/>
    <cellStyle name="Célula Vinculada 2" xfId="123"/>
    <cellStyle name="Célula Vinculada 3" xfId="124"/>
    <cellStyle name="Ênfase1 2" xfId="125"/>
    <cellStyle name="Ênfase1 2 2" xfId="126"/>
    <cellStyle name="Ênfase1 2 3" xfId="127"/>
    <cellStyle name="Ênfase1 3" xfId="128"/>
    <cellStyle name="Ênfase1 4" xfId="129"/>
    <cellStyle name="Ênfase1 5" xfId="130"/>
    <cellStyle name="Ênfase1 6" xfId="131"/>
    <cellStyle name="Ênfase2 2" xfId="132"/>
    <cellStyle name="Ênfase2 3" xfId="133"/>
    <cellStyle name="Ênfase3 2" xfId="134"/>
    <cellStyle name="Ênfase3 3" xfId="135"/>
    <cellStyle name="Ênfase4 2" xfId="136"/>
    <cellStyle name="Ênfase4 2 2" xfId="137"/>
    <cellStyle name="Ênfase4 2 3" xfId="138"/>
    <cellStyle name="Ênfase4 3" xfId="139"/>
    <cellStyle name="Ênfase4 4" xfId="140"/>
    <cellStyle name="Ênfase4 5" xfId="141"/>
    <cellStyle name="Ênfase4 6" xfId="142"/>
    <cellStyle name="Ênfase5 2" xfId="143"/>
    <cellStyle name="Ênfase5 3" xfId="144"/>
    <cellStyle name="Ênfase6 2" xfId="145"/>
    <cellStyle name="Ênfase6 3" xfId="146"/>
    <cellStyle name="Entrada 2" xfId="147"/>
    <cellStyle name="Entrada 2 2" xfId="148"/>
    <cellStyle name="Entrada 2 3" xfId="149"/>
    <cellStyle name="Entrada 3" xfId="150"/>
    <cellStyle name="Entrada 4" xfId="151"/>
    <cellStyle name="Entrada 5" xfId="152"/>
    <cellStyle name="Entrada 6" xfId="153"/>
    <cellStyle name="Excel Built-in Comma" xfId="154"/>
    <cellStyle name="Excel Built-in Comma 2" xfId="155"/>
    <cellStyle name="Excel Built-in Normal" xfId="156"/>
    <cellStyle name="Incorreto 2" xfId="157"/>
    <cellStyle name="Incorreto 3" xfId="158"/>
    <cellStyle name="Moeda 2" xfId="159"/>
    <cellStyle name="Moeda 2 2" xfId="160"/>
    <cellStyle name="Moeda 2 3" xfId="161"/>
    <cellStyle name="Moeda 2 4" xfId="162"/>
    <cellStyle name="Moeda 3" xfId="163"/>
    <cellStyle name="Moeda 3 2" xfId="164"/>
    <cellStyle name="Moeda 3 2 2" xfId="165"/>
    <cellStyle name="Moeda 3 2 3" xfId="166"/>
    <cellStyle name="Moeda 3 3" xfId="167"/>
    <cellStyle name="Moeda 3 4" xfId="168"/>
    <cellStyle name="Moeda 4" xfId="169"/>
    <cellStyle name="Moeda 4 2" xfId="170"/>
    <cellStyle name="Moeda 4 3" xfId="171"/>
    <cellStyle name="Moeda 5" xfId="172"/>
    <cellStyle name="Neutra 2" xfId="173"/>
    <cellStyle name="Neutra 3" xfId="174"/>
    <cellStyle name="Neutra 4" xfId="175"/>
    <cellStyle name="Neutra 5" xfId="176"/>
    <cellStyle name="Normal" xfId="0" builtinId="0"/>
    <cellStyle name="Normal 2" xfId="178"/>
    <cellStyle name="Normal 2 2" xfId="179"/>
    <cellStyle name="Normal 3" xfId="180"/>
    <cellStyle name="Normal 3 2" xfId="181"/>
    <cellStyle name="Normal 3 3" xfId="182"/>
    <cellStyle name="Normal 4" xfId="183"/>
    <cellStyle name="Normal 5" xfId="184"/>
    <cellStyle name="Normal 6" xfId="185"/>
    <cellStyle name="Normal 7" xfId="186"/>
    <cellStyle name="Normal 8" xfId="187"/>
    <cellStyle name="Normal 8 2" xfId="188"/>
    <cellStyle name="Normal 8 3" xfId="189"/>
    <cellStyle name="Normal 9" xfId="190"/>
    <cellStyle name="Normal_Plan1" xfId="177"/>
    <cellStyle name="Nota 2" xfId="191"/>
    <cellStyle name="Nota 3" xfId="192"/>
    <cellStyle name="Porcentagem 2" xfId="193"/>
    <cellStyle name="Porcentagem 2 2" xfId="194"/>
    <cellStyle name="Porcentagem 2 3" xfId="195"/>
    <cellStyle name="Porcentagem 3" xfId="196"/>
    <cellStyle name="Porcentagem 4" xfId="197"/>
    <cellStyle name="Saída 2" xfId="198"/>
    <cellStyle name="Saída 2 2" xfId="199"/>
    <cellStyle name="Saída 2 3" xfId="200"/>
    <cellStyle name="Saída 3" xfId="201"/>
    <cellStyle name="Saída 4" xfId="202"/>
    <cellStyle name="Saída 5" xfId="203"/>
    <cellStyle name="Saída 6" xfId="204"/>
    <cellStyle name="Separador de milhares 2" xfId="205"/>
    <cellStyle name="Separador de milhares 2 2" xfId="206"/>
    <cellStyle name="Separador de milhares 2 3" xfId="207"/>
    <cellStyle name="Separador de milhares 3" xfId="208"/>
    <cellStyle name="TableStyleLight1" xfId="209"/>
    <cellStyle name="Texto de Aviso 2" xfId="210"/>
    <cellStyle name="Texto de Aviso 3" xfId="211"/>
    <cellStyle name="Texto Explicativo 2" xfId="212"/>
    <cellStyle name="Texto Explicativo 3" xfId="213"/>
    <cellStyle name="Título 1 1" xfId="214"/>
    <cellStyle name="Título 1 1 2" xfId="215"/>
    <cellStyle name="Título 1 1 3" xfId="216"/>
    <cellStyle name="Título 1 1 4" xfId="217"/>
    <cellStyle name="Título 1 1 5" xfId="218"/>
    <cellStyle name="Título 1 1 6" xfId="219"/>
    <cellStyle name="Título 1 2" xfId="220"/>
    <cellStyle name="Título 1 2 2" xfId="221"/>
    <cellStyle name="Título 1 2 3" xfId="222"/>
    <cellStyle name="Título 1 3" xfId="223"/>
    <cellStyle name="Título 1 4" xfId="224"/>
    <cellStyle name="Título 1 5" xfId="225"/>
    <cellStyle name="Título 1 6" xfId="226"/>
    <cellStyle name="Título 2 2" xfId="227"/>
    <cellStyle name="Título 2 2 2" xfId="228"/>
    <cellStyle name="Título 2 2 3" xfId="229"/>
    <cellStyle name="Título 2 3" xfId="230"/>
    <cellStyle name="Título 2 4" xfId="231"/>
    <cellStyle name="Título 2 5" xfId="232"/>
    <cellStyle name="Título 2 6" xfId="233"/>
    <cellStyle name="Título 3 2" xfId="234"/>
    <cellStyle name="Título 3 2 2" xfId="235"/>
    <cellStyle name="Título 3 2 3" xfId="236"/>
    <cellStyle name="Título 3 3" xfId="237"/>
    <cellStyle name="Título 3 4" xfId="238"/>
    <cellStyle name="Título 3 5" xfId="239"/>
    <cellStyle name="Título 3 6" xfId="240"/>
    <cellStyle name="Título 4 2" xfId="241"/>
    <cellStyle name="Título 4 2 2" xfId="242"/>
    <cellStyle name="Título 4 2 3" xfId="243"/>
    <cellStyle name="Título 4 3" xfId="244"/>
    <cellStyle name="Título 4 4" xfId="245"/>
    <cellStyle name="Título 4 5" xfId="246"/>
    <cellStyle name="Título 4 6" xfId="247"/>
    <cellStyle name="Total 2" xfId="248"/>
    <cellStyle name="Total 2 2" xfId="249"/>
    <cellStyle name="Total 2 3" xfId="250"/>
    <cellStyle name="Total 3" xfId="251"/>
    <cellStyle name="Total 4" xfId="252"/>
    <cellStyle name="Total 5" xfId="253"/>
    <cellStyle name="Total 6" xfId="254"/>
    <cellStyle name="Vírgula 2" xfId="255"/>
    <cellStyle name="Vírgula 3" xfId="256"/>
    <cellStyle name="Vírgula 3 2" xfId="257"/>
    <cellStyle name="Vírgula 3 3" xfId="2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99"/>
  <sheetViews>
    <sheetView tabSelected="1" zoomScale="80" zoomScaleNormal="80" workbookViewId="0">
      <selection activeCell="A2" sqref="A2:Q2"/>
    </sheetView>
  </sheetViews>
  <sheetFormatPr defaultRowHeight="15" x14ac:dyDescent="0.25"/>
  <cols>
    <col min="1" max="1" width="14.42578125" customWidth="1"/>
    <col min="2" max="2" width="11.42578125" bestFit="1" customWidth="1"/>
    <col min="3" max="3" width="13" bestFit="1" customWidth="1"/>
    <col min="4" max="4" width="15.42578125" customWidth="1"/>
    <col min="5" max="5" width="20" bestFit="1" customWidth="1"/>
    <col min="7" max="7" width="47.85546875" customWidth="1"/>
    <col min="10" max="10" width="15.5703125" bestFit="1" customWidth="1"/>
    <col min="11" max="11" width="14.42578125" bestFit="1" customWidth="1"/>
    <col min="12" max="12" width="14.42578125" customWidth="1"/>
    <col min="13" max="13" width="12.28515625" style="72" bestFit="1" customWidth="1"/>
    <col min="14" max="14" width="14.7109375" style="77" customWidth="1"/>
    <col min="15" max="15" width="18" style="72" customWidth="1"/>
    <col min="16" max="16" width="14.85546875" style="72" bestFit="1" customWidth="1"/>
    <col min="17" max="17" width="26.7109375" style="72" customWidth="1"/>
  </cols>
  <sheetData>
    <row r="1" spans="1:17" ht="18" x14ac:dyDescent="0.25">
      <c r="A1" s="127" t="s">
        <v>140</v>
      </c>
      <c r="B1" s="128"/>
      <c r="C1" s="128"/>
      <c r="D1" s="128"/>
      <c r="E1" s="128"/>
      <c r="F1" s="128"/>
      <c r="G1" s="128"/>
      <c r="H1" s="128"/>
      <c r="I1" s="128"/>
      <c r="J1" s="128"/>
      <c r="K1" s="128"/>
      <c r="L1" s="128"/>
      <c r="M1" s="128"/>
      <c r="N1" s="128"/>
      <c r="O1" s="128"/>
      <c r="P1" s="128"/>
      <c r="Q1" s="128"/>
    </row>
    <row r="2" spans="1:17" ht="19.5" thickBot="1" x14ac:dyDescent="0.3">
      <c r="A2" s="112" t="s">
        <v>40</v>
      </c>
      <c r="B2" s="113"/>
      <c r="C2" s="113"/>
      <c r="D2" s="113"/>
      <c r="E2" s="113"/>
      <c r="F2" s="113"/>
      <c r="G2" s="113"/>
      <c r="H2" s="113"/>
      <c r="I2" s="113"/>
      <c r="J2" s="113"/>
      <c r="K2" s="113"/>
      <c r="L2" s="113"/>
      <c r="M2" s="113"/>
      <c r="N2" s="113"/>
      <c r="O2" s="113"/>
      <c r="P2" s="113"/>
      <c r="Q2" s="113"/>
    </row>
    <row r="3" spans="1:17" ht="15.75" thickBot="1" x14ac:dyDescent="0.3">
      <c r="A3" s="97" t="s">
        <v>41</v>
      </c>
      <c r="B3" s="97" t="s">
        <v>12</v>
      </c>
      <c r="C3" s="48"/>
      <c r="D3" s="48"/>
      <c r="E3" s="48"/>
      <c r="F3" s="98" t="s">
        <v>42</v>
      </c>
      <c r="G3" s="129" t="s">
        <v>43</v>
      </c>
      <c r="H3" s="131" t="s">
        <v>44</v>
      </c>
      <c r="I3" s="1" t="s">
        <v>45</v>
      </c>
      <c r="J3" s="1" t="s">
        <v>46</v>
      </c>
      <c r="K3" s="1" t="s">
        <v>0</v>
      </c>
      <c r="L3" s="109" t="s">
        <v>3</v>
      </c>
      <c r="M3" s="114" t="s">
        <v>1</v>
      </c>
      <c r="N3" s="114" t="s">
        <v>6</v>
      </c>
      <c r="O3" s="114" t="s">
        <v>7</v>
      </c>
      <c r="P3" s="114" t="s">
        <v>8</v>
      </c>
      <c r="Q3" s="116" t="s">
        <v>9</v>
      </c>
    </row>
    <row r="4" spans="1:17" ht="39" thickBot="1" x14ac:dyDescent="0.3">
      <c r="A4" s="126"/>
      <c r="B4" s="126"/>
      <c r="C4" s="65" t="s">
        <v>122</v>
      </c>
      <c r="D4" s="65" t="s">
        <v>120</v>
      </c>
      <c r="E4" s="65" t="s">
        <v>121</v>
      </c>
      <c r="F4" s="96"/>
      <c r="G4" s="130"/>
      <c r="H4" s="111"/>
      <c r="I4" s="2" t="s">
        <v>47</v>
      </c>
      <c r="J4" s="2" t="s">
        <v>48</v>
      </c>
      <c r="K4" s="2" t="s">
        <v>49</v>
      </c>
      <c r="L4" s="110"/>
      <c r="M4" s="115"/>
      <c r="N4" s="115"/>
      <c r="O4" s="115"/>
      <c r="P4" s="115"/>
      <c r="Q4" s="117"/>
    </row>
    <row r="5" spans="1:17" ht="60.75" thickBot="1" x14ac:dyDescent="0.3">
      <c r="A5" s="132" t="s">
        <v>14</v>
      </c>
      <c r="B5" s="91" t="s">
        <v>50</v>
      </c>
      <c r="C5" s="50" t="str">
        <f>VLOOKUP($F5,ITENS,2,0)</f>
        <v>S</v>
      </c>
      <c r="D5" s="50" t="str">
        <f>VLOOKUP($F5,ITENS,4,0)</f>
        <v xml:space="preserve">339039/41 </v>
      </c>
      <c r="E5" s="64" t="str">
        <f>IF(C5="s","-",0)</f>
        <v>-</v>
      </c>
      <c r="F5" s="3">
        <v>1</v>
      </c>
      <c r="G5" s="4" t="s">
        <v>79</v>
      </c>
      <c r="H5" s="5" t="s">
        <v>21</v>
      </c>
      <c r="I5" s="6">
        <v>100</v>
      </c>
      <c r="J5" s="7">
        <v>25.67</v>
      </c>
      <c r="K5" s="8">
        <v>2567</v>
      </c>
      <c r="L5" s="9"/>
      <c r="M5" s="66">
        <v>25.67</v>
      </c>
      <c r="N5" s="73" t="s">
        <v>76</v>
      </c>
      <c r="O5" s="67" t="s">
        <v>77</v>
      </c>
      <c r="P5" s="67" t="s">
        <v>78</v>
      </c>
      <c r="Q5" s="66">
        <v>2567</v>
      </c>
    </row>
    <row r="6" spans="1:17" ht="39.75" thickBot="1" x14ac:dyDescent="0.3">
      <c r="A6" s="133"/>
      <c r="B6" s="92"/>
      <c r="C6" s="50" t="str">
        <f>VLOOKUP($F6,ITENS,2,0)</f>
        <v>M</v>
      </c>
      <c r="D6" s="50" t="str">
        <f>VLOOKUP($F6,ITENS,4,0)</f>
        <v>339030/07</v>
      </c>
      <c r="E6" s="63">
        <v>3007000731666</v>
      </c>
      <c r="F6" s="3">
        <v>2</v>
      </c>
      <c r="G6" s="4" t="s">
        <v>31</v>
      </c>
      <c r="H6" s="5" t="s">
        <v>21</v>
      </c>
      <c r="I6" s="6">
        <v>250</v>
      </c>
      <c r="J6" s="7">
        <v>0.39</v>
      </c>
      <c r="K6" s="8">
        <v>97.5</v>
      </c>
      <c r="L6" s="9"/>
      <c r="M6" s="66">
        <v>0.39</v>
      </c>
      <c r="N6" s="73" t="s">
        <v>76</v>
      </c>
      <c r="O6" s="67" t="s">
        <v>77</v>
      </c>
      <c r="P6" s="67" t="s">
        <v>78</v>
      </c>
      <c r="Q6" s="66">
        <v>97.5</v>
      </c>
    </row>
    <row r="7" spans="1:17" ht="39.75" thickBot="1" x14ac:dyDescent="0.3">
      <c r="A7" s="133"/>
      <c r="B7" s="92"/>
      <c r="C7" s="50" t="str">
        <f>VLOOKUP($F7,ITENS,2,0)</f>
        <v>S</v>
      </c>
      <c r="D7" s="50" t="str">
        <f>VLOOKUP($F7,ITENS,4,0)</f>
        <v xml:space="preserve">339039/41 </v>
      </c>
      <c r="E7" s="64" t="str">
        <f>IF(C7="s","-",0)</f>
        <v>-</v>
      </c>
      <c r="F7" s="3">
        <v>3</v>
      </c>
      <c r="G7" s="4" t="s">
        <v>35</v>
      </c>
      <c r="H7" s="5" t="s">
        <v>36</v>
      </c>
      <c r="I7" s="6">
        <v>25</v>
      </c>
      <c r="J7" s="7">
        <v>29.33</v>
      </c>
      <c r="K7" s="8">
        <v>733.25</v>
      </c>
      <c r="L7" s="9"/>
      <c r="M7" s="66">
        <v>29.33</v>
      </c>
      <c r="N7" s="73" t="s">
        <v>76</v>
      </c>
      <c r="O7" s="67" t="s">
        <v>77</v>
      </c>
      <c r="P7" s="67" t="s">
        <v>78</v>
      </c>
      <c r="Q7" s="66">
        <v>733.25</v>
      </c>
    </row>
    <row r="8" spans="1:17" ht="39.75" thickBot="1" x14ac:dyDescent="0.3">
      <c r="A8" s="133"/>
      <c r="B8" s="92"/>
      <c r="C8" s="50" t="str">
        <f>VLOOKUP($F8,ITENS,2,0)</f>
        <v>M</v>
      </c>
      <c r="D8" s="50" t="str">
        <f>VLOOKUP($F8,ITENS,4,0)</f>
        <v>339030/07</v>
      </c>
      <c r="E8" s="63">
        <v>3007000731663</v>
      </c>
      <c r="F8" s="3">
        <v>4</v>
      </c>
      <c r="G8" s="4" t="s">
        <v>51</v>
      </c>
      <c r="H8" s="5" t="s">
        <v>39</v>
      </c>
      <c r="I8" s="6">
        <v>20</v>
      </c>
      <c r="J8" s="7">
        <v>4.97</v>
      </c>
      <c r="K8" s="8">
        <v>99.399999999999991</v>
      </c>
      <c r="L8" s="9"/>
      <c r="M8" s="66">
        <v>4.97</v>
      </c>
      <c r="N8" s="73" t="s">
        <v>76</v>
      </c>
      <c r="O8" s="67" t="s">
        <v>77</v>
      </c>
      <c r="P8" s="67" t="s">
        <v>78</v>
      </c>
      <c r="Q8" s="66">
        <v>99.399999999999991</v>
      </c>
    </row>
    <row r="9" spans="1:17" ht="60.75" thickBot="1" x14ac:dyDescent="0.3">
      <c r="A9" s="133"/>
      <c r="B9" s="93"/>
      <c r="C9" s="50" t="str">
        <f>VLOOKUP($F9,ITENS,2,0)</f>
        <v>S</v>
      </c>
      <c r="D9" s="50" t="str">
        <f>VLOOKUP($F9,ITENS,4,0)</f>
        <v xml:space="preserve">339039/41 </v>
      </c>
      <c r="E9" s="64" t="str">
        <f>IF(C9="s","-",0)</f>
        <v>-</v>
      </c>
      <c r="F9" s="3">
        <v>5</v>
      </c>
      <c r="G9" s="4" t="s">
        <v>80</v>
      </c>
      <c r="H9" s="5" t="s">
        <v>21</v>
      </c>
      <c r="I9" s="6">
        <v>600</v>
      </c>
      <c r="J9" s="7">
        <v>23.67</v>
      </c>
      <c r="K9" s="8">
        <v>14202.000000000002</v>
      </c>
      <c r="L9" s="10"/>
      <c r="M9" s="66">
        <v>23.16</v>
      </c>
      <c r="N9" s="73" t="s">
        <v>76</v>
      </c>
      <c r="O9" s="67" t="s">
        <v>77</v>
      </c>
      <c r="P9" s="67" t="s">
        <v>78</v>
      </c>
      <c r="Q9" s="66">
        <v>13896</v>
      </c>
    </row>
    <row r="10" spans="1:17" ht="16.5" thickBot="1" x14ac:dyDescent="0.3">
      <c r="A10" s="133"/>
      <c r="B10" s="94" t="s">
        <v>52</v>
      </c>
      <c r="C10" s="95"/>
      <c r="D10" s="95"/>
      <c r="E10" s="95"/>
      <c r="F10" s="95"/>
      <c r="G10" s="96"/>
      <c r="H10" s="11"/>
      <c r="I10" s="11">
        <v>995</v>
      </c>
      <c r="J10" s="12"/>
      <c r="K10" s="13">
        <v>17699.150000000001</v>
      </c>
      <c r="L10" s="14">
        <v>0</v>
      </c>
      <c r="M10" s="68"/>
      <c r="N10" s="74"/>
      <c r="O10" s="69"/>
      <c r="P10" s="69"/>
      <c r="Q10" s="70">
        <v>17393.150000000001</v>
      </c>
    </row>
    <row r="11" spans="1:17" x14ac:dyDescent="0.25">
      <c r="A11" s="133"/>
      <c r="B11" s="122"/>
      <c r="C11" s="123"/>
      <c r="D11" s="123"/>
      <c r="E11" s="123"/>
      <c r="F11" s="124"/>
      <c r="G11" s="124"/>
      <c r="H11" s="124"/>
      <c r="I11" s="124"/>
      <c r="J11" s="124"/>
      <c r="K11" s="124"/>
      <c r="L11" s="124"/>
      <c r="M11" s="124"/>
      <c r="N11" s="124"/>
      <c r="O11" s="124"/>
      <c r="P11" s="124"/>
      <c r="Q11" s="124"/>
    </row>
    <row r="12" spans="1:17" ht="19.5" thickBot="1" x14ac:dyDescent="0.3">
      <c r="A12" s="133"/>
      <c r="B12" s="112" t="s">
        <v>123</v>
      </c>
      <c r="C12" s="113"/>
      <c r="D12" s="113"/>
      <c r="E12" s="113"/>
      <c r="F12" s="113"/>
      <c r="G12" s="113"/>
      <c r="H12" s="113"/>
      <c r="I12" s="113"/>
      <c r="J12" s="113"/>
      <c r="K12" s="113"/>
      <c r="L12" s="113"/>
      <c r="M12" s="113"/>
      <c r="N12" s="113"/>
      <c r="O12" s="113"/>
      <c r="P12" s="113"/>
      <c r="Q12" s="113"/>
    </row>
    <row r="13" spans="1:17" ht="39" thickBot="1" x14ac:dyDescent="0.3">
      <c r="A13" s="133"/>
      <c r="B13" s="125" t="s">
        <v>12</v>
      </c>
      <c r="C13" s="65" t="s">
        <v>122</v>
      </c>
      <c r="D13" s="65" t="s">
        <v>120</v>
      </c>
      <c r="E13" s="65" t="s">
        <v>121</v>
      </c>
      <c r="F13" s="98" t="s">
        <v>42</v>
      </c>
      <c r="G13" s="111" t="s">
        <v>43</v>
      </c>
      <c r="H13" s="111" t="s">
        <v>44</v>
      </c>
      <c r="I13" s="2" t="s">
        <v>45</v>
      </c>
      <c r="J13" s="2" t="s">
        <v>46</v>
      </c>
      <c r="K13" s="2" t="s">
        <v>0</v>
      </c>
      <c r="L13" s="109" t="s">
        <v>3</v>
      </c>
      <c r="M13" s="114" t="s">
        <v>1</v>
      </c>
      <c r="N13" s="114" t="s">
        <v>6</v>
      </c>
      <c r="O13" s="114" t="s">
        <v>7</v>
      </c>
      <c r="P13" s="114" t="s">
        <v>8</v>
      </c>
      <c r="Q13" s="116" t="s">
        <v>9</v>
      </c>
    </row>
    <row r="14" spans="1:17" ht="15.75" thickBot="1" x14ac:dyDescent="0.3">
      <c r="A14" s="133"/>
      <c r="B14" s="126"/>
      <c r="C14" s="49"/>
      <c r="D14" s="49"/>
      <c r="E14" s="49"/>
      <c r="F14" s="96"/>
      <c r="G14" s="111"/>
      <c r="H14" s="111"/>
      <c r="I14" s="2" t="s">
        <v>47</v>
      </c>
      <c r="J14" s="2" t="s">
        <v>48</v>
      </c>
      <c r="K14" s="2" t="s">
        <v>49</v>
      </c>
      <c r="L14" s="110"/>
      <c r="M14" s="115"/>
      <c r="N14" s="115"/>
      <c r="O14" s="115"/>
      <c r="P14" s="115"/>
      <c r="Q14" s="117"/>
    </row>
    <row r="15" spans="1:17" ht="67.5" customHeight="1" thickBot="1" x14ac:dyDescent="0.3">
      <c r="A15" s="133"/>
      <c r="B15" s="16" t="s">
        <v>53</v>
      </c>
      <c r="C15" s="50" t="str">
        <f>VLOOKUP($F15,ITENS,2,0)</f>
        <v>S</v>
      </c>
      <c r="D15" s="50" t="str">
        <f>VLOOKUP($F15,ITENS,4,0)</f>
        <v xml:space="preserve">339039/41 </v>
      </c>
      <c r="E15" s="64" t="str">
        <f>IF(C15="s","-",0)</f>
        <v>-</v>
      </c>
      <c r="F15" s="3">
        <v>6</v>
      </c>
      <c r="G15" s="4" t="s">
        <v>80</v>
      </c>
      <c r="H15" s="5" t="s">
        <v>21</v>
      </c>
      <c r="I15" s="17">
        <v>200</v>
      </c>
      <c r="J15" s="7">
        <v>20</v>
      </c>
      <c r="K15" s="7">
        <v>4000</v>
      </c>
      <c r="L15" s="9"/>
      <c r="M15" s="66">
        <v>20</v>
      </c>
      <c r="N15" s="73" t="s">
        <v>76</v>
      </c>
      <c r="O15" s="67" t="s">
        <v>77</v>
      </c>
      <c r="P15" s="67" t="s">
        <v>78</v>
      </c>
      <c r="Q15" s="66">
        <v>4000</v>
      </c>
    </row>
    <row r="16" spans="1:17" ht="16.5" thickBot="1" x14ac:dyDescent="0.3">
      <c r="A16" s="133"/>
      <c r="B16" s="94" t="s">
        <v>52</v>
      </c>
      <c r="C16" s="95"/>
      <c r="D16" s="95"/>
      <c r="E16" s="95"/>
      <c r="F16" s="95"/>
      <c r="G16" s="96"/>
      <c r="H16" s="11"/>
      <c r="I16" s="11">
        <v>200</v>
      </c>
      <c r="J16" s="12"/>
      <c r="K16" s="13">
        <v>4000</v>
      </c>
      <c r="L16" s="14">
        <v>0</v>
      </c>
      <c r="M16" s="68"/>
      <c r="N16" s="74"/>
      <c r="O16" s="69"/>
      <c r="P16" s="69"/>
      <c r="Q16" s="70">
        <v>4000</v>
      </c>
    </row>
    <row r="17" spans="1:17" x14ac:dyDescent="0.25">
      <c r="A17" s="133"/>
      <c r="B17" s="122"/>
      <c r="C17" s="123"/>
      <c r="D17" s="123"/>
      <c r="E17" s="123"/>
      <c r="F17" s="124"/>
      <c r="G17" s="124"/>
      <c r="H17" s="124"/>
      <c r="I17" s="124"/>
      <c r="J17" s="124"/>
      <c r="K17" s="124"/>
      <c r="L17" s="124"/>
      <c r="M17" s="124"/>
      <c r="N17" s="124"/>
      <c r="O17" s="124"/>
      <c r="P17" s="124"/>
      <c r="Q17" s="124"/>
    </row>
    <row r="18" spans="1:17" ht="19.5" thickBot="1" x14ac:dyDescent="0.3">
      <c r="A18" s="133"/>
      <c r="B18" s="112" t="s">
        <v>124</v>
      </c>
      <c r="C18" s="113"/>
      <c r="D18" s="113"/>
      <c r="E18" s="113"/>
      <c r="F18" s="113"/>
      <c r="G18" s="113"/>
      <c r="H18" s="113"/>
      <c r="I18" s="113"/>
      <c r="J18" s="113"/>
      <c r="K18" s="113"/>
      <c r="L18" s="113"/>
      <c r="M18" s="113"/>
      <c r="N18" s="113"/>
      <c r="O18" s="113"/>
      <c r="P18" s="113"/>
      <c r="Q18" s="113"/>
    </row>
    <row r="19" spans="1:17" ht="39" thickBot="1" x14ac:dyDescent="0.3">
      <c r="A19" s="133"/>
      <c r="B19" s="125" t="s">
        <v>12</v>
      </c>
      <c r="C19" s="65" t="s">
        <v>122</v>
      </c>
      <c r="D19" s="65" t="s">
        <v>120</v>
      </c>
      <c r="E19" s="65" t="s">
        <v>121</v>
      </c>
      <c r="F19" s="98" t="s">
        <v>42</v>
      </c>
      <c r="G19" s="111" t="s">
        <v>43</v>
      </c>
      <c r="H19" s="111" t="s">
        <v>44</v>
      </c>
      <c r="I19" s="2" t="s">
        <v>45</v>
      </c>
      <c r="J19" s="2" t="s">
        <v>46</v>
      </c>
      <c r="K19" s="2" t="s">
        <v>0</v>
      </c>
      <c r="L19" s="109" t="s">
        <v>3</v>
      </c>
      <c r="M19" s="114" t="s">
        <v>1</v>
      </c>
      <c r="N19" s="114" t="s">
        <v>6</v>
      </c>
      <c r="O19" s="114" t="s">
        <v>7</v>
      </c>
      <c r="P19" s="114" t="s">
        <v>8</v>
      </c>
      <c r="Q19" s="116" t="s">
        <v>9</v>
      </c>
    </row>
    <row r="20" spans="1:17" ht="15.75" thickBot="1" x14ac:dyDescent="0.3">
      <c r="A20" s="133"/>
      <c r="B20" s="125"/>
      <c r="C20" s="65"/>
      <c r="D20" s="65"/>
      <c r="E20" s="65"/>
      <c r="F20" s="96"/>
      <c r="G20" s="111"/>
      <c r="H20" s="111"/>
      <c r="I20" s="2" t="s">
        <v>47</v>
      </c>
      <c r="J20" s="2" t="s">
        <v>48</v>
      </c>
      <c r="K20" s="2" t="s">
        <v>49</v>
      </c>
      <c r="L20" s="110"/>
      <c r="M20" s="115"/>
      <c r="N20" s="115"/>
      <c r="O20" s="115"/>
      <c r="P20" s="115"/>
      <c r="Q20" s="117"/>
    </row>
    <row r="21" spans="1:17" ht="60.75" thickBot="1" x14ac:dyDescent="0.3">
      <c r="A21" s="133"/>
      <c r="B21" s="91" t="s">
        <v>54</v>
      </c>
      <c r="C21" s="50" t="str">
        <f>VLOOKUP($F21,ITENS,2,0)</f>
        <v>S</v>
      </c>
      <c r="D21" s="50" t="str">
        <f>VLOOKUP($F21,ITENS,4,0)</f>
        <v>339039/10</v>
      </c>
      <c r="E21" s="64" t="str">
        <f>IF(C21="s","-",0)</f>
        <v>-</v>
      </c>
      <c r="F21" s="3">
        <v>7</v>
      </c>
      <c r="G21" s="4" t="s">
        <v>81</v>
      </c>
      <c r="H21" s="5" t="s">
        <v>24</v>
      </c>
      <c r="I21" s="3">
        <v>4</v>
      </c>
      <c r="J21" s="7">
        <v>1337.53</v>
      </c>
      <c r="K21" s="7">
        <v>5350.12</v>
      </c>
      <c r="L21" s="9"/>
      <c r="M21" s="66">
        <v>1337.53</v>
      </c>
      <c r="N21" s="73" t="s">
        <v>76</v>
      </c>
      <c r="O21" s="67" t="s">
        <v>77</v>
      </c>
      <c r="P21" s="67" t="s">
        <v>78</v>
      </c>
      <c r="Q21" s="66">
        <v>5350.12</v>
      </c>
    </row>
    <row r="22" spans="1:17" ht="39.75" thickBot="1" x14ac:dyDescent="0.3">
      <c r="A22" s="133"/>
      <c r="B22" s="92"/>
      <c r="C22" s="50" t="str">
        <f>VLOOKUP($F22,ITENS,2,0)</f>
        <v>M</v>
      </c>
      <c r="D22" s="50" t="str">
        <f>VLOOKUP($F22,ITENS,4,0)</f>
        <v>339030/07</v>
      </c>
      <c r="E22" s="63">
        <v>3007000731668</v>
      </c>
      <c r="F22" s="3">
        <v>8</v>
      </c>
      <c r="G22" s="4" t="s">
        <v>28</v>
      </c>
      <c r="H22" s="5" t="s">
        <v>29</v>
      </c>
      <c r="I22" s="3">
        <v>20</v>
      </c>
      <c r="J22" s="7">
        <v>18.21</v>
      </c>
      <c r="K22" s="7">
        <v>364.20000000000005</v>
      </c>
      <c r="L22" s="9"/>
      <c r="M22" s="66">
        <v>18.21</v>
      </c>
      <c r="N22" s="73" t="s">
        <v>76</v>
      </c>
      <c r="O22" s="67" t="s">
        <v>77</v>
      </c>
      <c r="P22" s="67" t="s">
        <v>78</v>
      </c>
      <c r="Q22" s="66">
        <v>364.20000000000005</v>
      </c>
    </row>
    <row r="23" spans="1:17" ht="39.75" thickBot="1" x14ac:dyDescent="0.3">
      <c r="A23" s="133"/>
      <c r="B23" s="92"/>
      <c r="C23" s="50" t="str">
        <f>VLOOKUP($F23,ITENS,2,0)</f>
        <v>M</v>
      </c>
      <c r="D23" s="50" t="str">
        <f>VLOOKUP($F23,ITENS,4,0)</f>
        <v>339030/07</v>
      </c>
      <c r="E23" s="63">
        <v>3007000731667</v>
      </c>
      <c r="F23" s="3">
        <v>9</v>
      </c>
      <c r="G23" s="4" t="s">
        <v>30</v>
      </c>
      <c r="H23" s="5" t="s">
        <v>29</v>
      </c>
      <c r="I23" s="3">
        <v>20</v>
      </c>
      <c r="J23" s="7">
        <v>15.71</v>
      </c>
      <c r="K23" s="7">
        <v>314.20000000000005</v>
      </c>
      <c r="L23" s="9"/>
      <c r="M23" s="66">
        <v>15.71</v>
      </c>
      <c r="N23" s="73" t="s">
        <v>76</v>
      </c>
      <c r="O23" s="67" t="s">
        <v>77</v>
      </c>
      <c r="P23" s="67" t="s">
        <v>78</v>
      </c>
      <c r="Q23" s="66">
        <v>314.20000000000005</v>
      </c>
    </row>
    <row r="24" spans="1:17" ht="39.75" thickBot="1" x14ac:dyDescent="0.3">
      <c r="A24" s="133"/>
      <c r="B24" s="92"/>
      <c r="C24" s="50" t="str">
        <f>VLOOKUP($F24,ITENS,2,0)</f>
        <v>M</v>
      </c>
      <c r="D24" s="50" t="str">
        <f>VLOOKUP($F24,ITENS,4,0)</f>
        <v>339030/07</v>
      </c>
      <c r="E24" s="63">
        <v>3007000731664</v>
      </c>
      <c r="F24" s="3">
        <v>10</v>
      </c>
      <c r="G24" s="4" t="s">
        <v>33</v>
      </c>
      <c r="H24" s="5" t="s">
        <v>29</v>
      </c>
      <c r="I24" s="3">
        <v>20</v>
      </c>
      <c r="J24" s="7">
        <v>16.329999999999998</v>
      </c>
      <c r="K24" s="7">
        <v>326.59999999999997</v>
      </c>
      <c r="L24" s="9"/>
      <c r="M24" s="66">
        <v>16.329999999999998</v>
      </c>
      <c r="N24" s="73" t="s">
        <v>76</v>
      </c>
      <c r="O24" s="67" t="s">
        <v>77</v>
      </c>
      <c r="P24" s="67" t="s">
        <v>78</v>
      </c>
      <c r="Q24" s="66">
        <v>326.59999999999997</v>
      </c>
    </row>
    <row r="25" spans="1:17" ht="60.75" thickBot="1" x14ac:dyDescent="0.3">
      <c r="A25" s="133"/>
      <c r="B25" s="93"/>
      <c r="C25" s="50" t="str">
        <f>VLOOKUP($F25,ITENS,2,0)</f>
        <v>S</v>
      </c>
      <c r="D25" s="50" t="str">
        <f>VLOOKUP($F25,ITENS,4,0)</f>
        <v xml:space="preserve">339039/41 </v>
      </c>
      <c r="E25" s="64" t="str">
        <f>IF(C25="s","-",0)</f>
        <v>-</v>
      </c>
      <c r="F25" s="3">
        <v>11</v>
      </c>
      <c r="G25" s="4" t="s">
        <v>80</v>
      </c>
      <c r="H25" s="5" t="s">
        <v>21</v>
      </c>
      <c r="I25" s="3">
        <v>300</v>
      </c>
      <c r="J25" s="7">
        <v>10.5</v>
      </c>
      <c r="K25" s="7">
        <v>3150</v>
      </c>
      <c r="L25" s="9"/>
      <c r="M25" s="66">
        <v>10.5</v>
      </c>
      <c r="N25" s="73" t="s">
        <v>76</v>
      </c>
      <c r="O25" s="67" t="s">
        <v>77</v>
      </c>
      <c r="P25" s="67" t="s">
        <v>78</v>
      </c>
      <c r="Q25" s="66">
        <v>3150</v>
      </c>
    </row>
    <row r="26" spans="1:17" ht="16.5" thickBot="1" x14ac:dyDescent="0.3">
      <c r="A26" s="133"/>
      <c r="B26" s="94" t="s">
        <v>52</v>
      </c>
      <c r="C26" s="95"/>
      <c r="D26" s="95"/>
      <c r="E26" s="95"/>
      <c r="F26" s="95"/>
      <c r="G26" s="96"/>
      <c r="H26" s="11"/>
      <c r="I26" s="11">
        <v>364</v>
      </c>
      <c r="J26" s="12"/>
      <c r="K26" s="13">
        <v>9505.119999999999</v>
      </c>
      <c r="L26" s="14">
        <v>0</v>
      </c>
      <c r="M26" s="18"/>
      <c r="N26" s="75"/>
      <c r="O26" s="18"/>
      <c r="P26" s="18"/>
      <c r="Q26" s="70">
        <v>9505.119999999999</v>
      </c>
    </row>
    <row r="27" spans="1:17" x14ac:dyDescent="0.25">
      <c r="A27" s="133"/>
      <c r="B27" s="122"/>
      <c r="C27" s="123"/>
      <c r="D27" s="123"/>
      <c r="E27" s="123"/>
      <c r="F27" s="124"/>
      <c r="G27" s="124"/>
      <c r="H27" s="124"/>
      <c r="I27" s="124"/>
      <c r="J27" s="124"/>
      <c r="K27" s="124"/>
      <c r="L27" s="124"/>
      <c r="M27" s="124"/>
      <c r="N27" s="124"/>
      <c r="O27" s="124"/>
      <c r="P27" s="124"/>
      <c r="Q27" s="124"/>
    </row>
    <row r="28" spans="1:17" ht="19.5" thickBot="1" x14ac:dyDescent="0.3">
      <c r="A28" s="133"/>
      <c r="B28" s="112" t="s">
        <v>125</v>
      </c>
      <c r="C28" s="113"/>
      <c r="D28" s="113"/>
      <c r="E28" s="113"/>
      <c r="F28" s="113"/>
      <c r="G28" s="113"/>
      <c r="H28" s="113"/>
      <c r="I28" s="113"/>
      <c r="J28" s="113"/>
      <c r="K28" s="113"/>
      <c r="L28" s="113"/>
      <c r="M28" s="113"/>
      <c r="N28" s="113"/>
      <c r="O28" s="113"/>
      <c r="P28" s="113"/>
      <c r="Q28" s="113"/>
    </row>
    <row r="29" spans="1:17" ht="39" thickBot="1" x14ac:dyDescent="0.3">
      <c r="A29" s="133"/>
      <c r="B29" s="97" t="s">
        <v>12</v>
      </c>
      <c r="C29" s="65" t="s">
        <v>122</v>
      </c>
      <c r="D29" s="65" t="s">
        <v>120</v>
      </c>
      <c r="E29" s="65" t="s">
        <v>121</v>
      </c>
      <c r="F29" s="98" t="s">
        <v>42</v>
      </c>
      <c r="G29" s="111" t="s">
        <v>43</v>
      </c>
      <c r="H29" s="111" t="s">
        <v>44</v>
      </c>
      <c r="I29" s="2" t="s">
        <v>45</v>
      </c>
      <c r="J29" s="2" t="s">
        <v>46</v>
      </c>
      <c r="K29" s="2" t="s">
        <v>0</v>
      </c>
      <c r="L29" s="19"/>
      <c r="M29" s="114" t="s">
        <v>1</v>
      </c>
      <c r="N29" s="114" t="s">
        <v>6</v>
      </c>
      <c r="O29" s="114" t="s">
        <v>7</v>
      </c>
      <c r="P29" s="114" t="s">
        <v>8</v>
      </c>
      <c r="Q29" s="116" t="s">
        <v>9</v>
      </c>
    </row>
    <row r="30" spans="1:17" ht="15.75" thickBot="1" x14ac:dyDescent="0.3">
      <c r="A30" s="133"/>
      <c r="B30" s="126"/>
      <c r="C30" s="49"/>
      <c r="D30" s="49"/>
      <c r="E30" s="49"/>
      <c r="F30" s="96"/>
      <c r="G30" s="111"/>
      <c r="H30" s="111"/>
      <c r="I30" s="2" t="s">
        <v>47</v>
      </c>
      <c r="J30" s="2" t="s">
        <v>48</v>
      </c>
      <c r="K30" s="2" t="s">
        <v>49</v>
      </c>
      <c r="L30" s="20"/>
      <c r="M30" s="115"/>
      <c r="N30" s="115"/>
      <c r="O30" s="115"/>
      <c r="P30" s="115"/>
      <c r="Q30" s="117"/>
    </row>
    <row r="31" spans="1:17" ht="48.75" thickBot="1" x14ac:dyDescent="0.3">
      <c r="A31" s="133"/>
      <c r="B31" s="91" t="s">
        <v>55</v>
      </c>
      <c r="C31" s="50" t="str">
        <f>VLOOKUP($F31,ITENS,2,0)</f>
        <v>S</v>
      </c>
      <c r="D31" s="50" t="str">
        <f>VLOOKUP($F31,ITENS,4,0)</f>
        <v xml:space="preserve">339039/41 </v>
      </c>
      <c r="E31" s="64" t="str">
        <f>IF(C31="s","-",0)</f>
        <v>-</v>
      </c>
      <c r="F31" s="3">
        <v>12</v>
      </c>
      <c r="G31" s="4" t="s">
        <v>26</v>
      </c>
      <c r="H31" s="5" t="s">
        <v>21</v>
      </c>
      <c r="I31" s="6">
        <v>20</v>
      </c>
      <c r="J31" s="21">
        <v>25</v>
      </c>
      <c r="K31" s="7">
        <v>500</v>
      </c>
      <c r="L31" s="9"/>
      <c r="M31" s="66">
        <v>25</v>
      </c>
      <c r="N31" s="73" t="s">
        <v>76</v>
      </c>
      <c r="O31" s="67" t="s">
        <v>77</v>
      </c>
      <c r="P31" s="67" t="s">
        <v>78</v>
      </c>
      <c r="Q31" s="66">
        <v>500</v>
      </c>
    </row>
    <row r="32" spans="1:17" ht="39.75" thickBot="1" x14ac:dyDescent="0.3">
      <c r="A32" s="133"/>
      <c r="B32" s="92"/>
      <c r="C32" s="50" t="str">
        <f>VLOOKUP($F32,ITENS,2,0)</f>
        <v>M</v>
      </c>
      <c r="D32" s="50" t="str">
        <f>VLOOKUP($F32,ITENS,4,0)</f>
        <v>339030/07</v>
      </c>
      <c r="E32" s="63">
        <v>3007000731663</v>
      </c>
      <c r="F32" s="3">
        <v>13</v>
      </c>
      <c r="G32" s="4" t="s">
        <v>38</v>
      </c>
      <c r="H32" s="5" t="s">
        <v>56</v>
      </c>
      <c r="I32" s="6">
        <v>25</v>
      </c>
      <c r="J32" s="21">
        <v>3.47</v>
      </c>
      <c r="K32" s="7">
        <v>86.75</v>
      </c>
      <c r="L32" s="9"/>
      <c r="M32" s="66">
        <v>3.47</v>
      </c>
      <c r="N32" s="73" t="s">
        <v>76</v>
      </c>
      <c r="O32" s="67" t="s">
        <v>77</v>
      </c>
      <c r="P32" s="67" t="s">
        <v>78</v>
      </c>
      <c r="Q32" s="66">
        <v>86.75</v>
      </c>
    </row>
    <row r="33" spans="1:17" ht="60.75" thickBot="1" x14ac:dyDescent="0.3">
      <c r="A33" s="133"/>
      <c r="B33" s="93"/>
      <c r="C33" s="50" t="str">
        <f>VLOOKUP($F33,ITENS,2,0)</f>
        <v>S</v>
      </c>
      <c r="D33" s="50" t="str">
        <f>VLOOKUP($F33,ITENS,4,0)</f>
        <v xml:space="preserve">339039/41 </v>
      </c>
      <c r="E33" s="64" t="str">
        <f>IF(C33="s","-",0)</f>
        <v>-</v>
      </c>
      <c r="F33" s="3">
        <v>14</v>
      </c>
      <c r="G33" s="4" t="s">
        <v>80</v>
      </c>
      <c r="H33" s="5" t="s">
        <v>21</v>
      </c>
      <c r="I33" s="6">
        <v>320</v>
      </c>
      <c r="J33" s="21">
        <v>20</v>
      </c>
      <c r="K33" s="7">
        <v>6400</v>
      </c>
      <c r="L33" s="9"/>
      <c r="M33" s="66">
        <v>20</v>
      </c>
      <c r="N33" s="73" t="s">
        <v>76</v>
      </c>
      <c r="O33" s="67" t="s">
        <v>77</v>
      </c>
      <c r="P33" s="67" t="s">
        <v>78</v>
      </c>
      <c r="Q33" s="66">
        <v>6400</v>
      </c>
    </row>
    <row r="34" spans="1:17" ht="16.5" thickBot="1" x14ac:dyDescent="0.3">
      <c r="A34" s="133"/>
      <c r="B34" s="94" t="s">
        <v>52</v>
      </c>
      <c r="C34" s="95"/>
      <c r="D34" s="95"/>
      <c r="E34" s="95"/>
      <c r="F34" s="95"/>
      <c r="G34" s="96"/>
      <c r="H34" s="11"/>
      <c r="I34" s="11">
        <v>365</v>
      </c>
      <c r="J34" s="12"/>
      <c r="K34" s="13">
        <v>6986.75</v>
      </c>
      <c r="L34" s="14">
        <v>0</v>
      </c>
      <c r="M34" s="18"/>
      <c r="N34" s="75"/>
      <c r="O34" s="18"/>
      <c r="P34" s="18"/>
      <c r="Q34" s="70">
        <v>6986.75</v>
      </c>
    </row>
    <row r="35" spans="1:17" x14ac:dyDescent="0.25">
      <c r="A35" s="133"/>
      <c r="B35" s="122"/>
      <c r="C35" s="123"/>
      <c r="D35" s="123"/>
      <c r="E35" s="123"/>
      <c r="F35" s="124"/>
      <c r="G35" s="124"/>
      <c r="H35" s="124"/>
      <c r="I35" s="124"/>
      <c r="J35" s="124"/>
      <c r="K35" s="124"/>
      <c r="L35" s="124"/>
      <c r="M35" s="124"/>
      <c r="N35" s="124"/>
      <c r="O35" s="124"/>
      <c r="P35" s="124"/>
      <c r="Q35" s="124"/>
    </row>
    <row r="36" spans="1:17" ht="19.5" thickBot="1" x14ac:dyDescent="0.3">
      <c r="A36" s="133"/>
      <c r="B36" s="112" t="s">
        <v>126</v>
      </c>
      <c r="C36" s="113"/>
      <c r="D36" s="113"/>
      <c r="E36" s="113"/>
      <c r="F36" s="113"/>
      <c r="G36" s="113"/>
      <c r="H36" s="113"/>
      <c r="I36" s="113"/>
      <c r="J36" s="113"/>
      <c r="K36" s="113"/>
      <c r="L36" s="113"/>
      <c r="M36" s="113"/>
      <c r="N36" s="113"/>
      <c r="O36" s="113"/>
      <c r="P36" s="113"/>
      <c r="Q36" s="113"/>
    </row>
    <row r="37" spans="1:17" ht="39" thickBot="1" x14ac:dyDescent="0.3">
      <c r="A37" s="133"/>
      <c r="B37" s="97" t="s">
        <v>12</v>
      </c>
      <c r="C37" s="65" t="s">
        <v>122</v>
      </c>
      <c r="D37" s="65" t="s">
        <v>120</v>
      </c>
      <c r="E37" s="65" t="s">
        <v>121</v>
      </c>
      <c r="F37" s="98" t="s">
        <v>42</v>
      </c>
      <c r="G37" s="111" t="s">
        <v>43</v>
      </c>
      <c r="H37" s="111" t="s">
        <v>44</v>
      </c>
      <c r="I37" s="2" t="s">
        <v>45</v>
      </c>
      <c r="J37" s="2" t="s">
        <v>46</v>
      </c>
      <c r="K37" s="2" t="s">
        <v>0</v>
      </c>
      <c r="L37" s="109" t="s">
        <v>3</v>
      </c>
      <c r="M37" s="114" t="s">
        <v>1</v>
      </c>
      <c r="N37" s="114" t="s">
        <v>6</v>
      </c>
      <c r="O37" s="114" t="s">
        <v>7</v>
      </c>
      <c r="P37" s="114" t="s">
        <v>8</v>
      </c>
      <c r="Q37" s="116" t="s">
        <v>9</v>
      </c>
    </row>
    <row r="38" spans="1:17" ht="15.75" thickBot="1" x14ac:dyDescent="0.3">
      <c r="A38" s="133"/>
      <c r="B38" s="97"/>
      <c r="C38" s="65"/>
      <c r="D38" s="65"/>
      <c r="E38" s="65"/>
      <c r="F38" s="96"/>
      <c r="G38" s="111"/>
      <c r="H38" s="111"/>
      <c r="I38" s="2" t="s">
        <v>47</v>
      </c>
      <c r="J38" s="2" t="s">
        <v>48</v>
      </c>
      <c r="K38" s="2" t="s">
        <v>49</v>
      </c>
      <c r="L38" s="110"/>
      <c r="M38" s="115"/>
      <c r="N38" s="115"/>
      <c r="O38" s="115"/>
      <c r="P38" s="115"/>
      <c r="Q38" s="117"/>
    </row>
    <row r="39" spans="1:17" ht="39.75" thickBot="1" x14ac:dyDescent="0.3">
      <c r="A39" s="133"/>
      <c r="B39" s="91" t="s">
        <v>57</v>
      </c>
      <c r="C39" s="50" t="str">
        <f>VLOOKUP($F39,ITENS,2,0)</f>
        <v>S</v>
      </c>
      <c r="D39" s="50" t="str">
        <f>VLOOKUP($F39,ITENS,4,0)</f>
        <v xml:space="preserve">339039/41 </v>
      </c>
      <c r="E39" s="64" t="str">
        <f>IF(C39="s","-",0)</f>
        <v>-</v>
      </c>
      <c r="F39" s="3">
        <v>15</v>
      </c>
      <c r="G39" s="4" t="s">
        <v>35</v>
      </c>
      <c r="H39" s="22" t="s">
        <v>36</v>
      </c>
      <c r="I39" s="3">
        <v>20</v>
      </c>
      <c r="J39" s="7">
        <v>50.17</v>
      </c>
      <c r="K39" s="7">
        <v>1003.4000000000001</v>
      </c>
      <c r="L39" s="9"/>
      <c r="M39" s="66">
        <v>50.17</v>
      </c>
      <c r="N39" s="73" t="s">
        <v>76</v>
      </c>
      <c r="O39" s="67" t="s">
        <v>77</v>
      </c>
      <c r="P39" s="67" t="s">
        <v>78</v>
      </c>
      <c r="Q39" s="66">
        <v>1003.4000000000001</v>
      </c>
    </row>
    <row r="40" spans="1:17" ht="39.75" thickBot="1" x14ac:dyDescent="0.3">
      <c r="A40" s="133"/>
      <c r="B40" s="92"/>
      <c r="C40" s="50" t="str">
        <f>VLOOKUP($F40,ITENS,2,0)</f>
        <v>M</v>
      </c>
      <c r="D40" s="50" t="str">
        <f>VLOOKUP($F40,ITENS,4,0)</f>
        <v>339030/07</v>
      </c>
      <c r="E40" s="63">
        <v>3007000731663</v>
      </c>
      <c r="F40" s="3">
        <v>16</v>
      </c>
      <c r="G40" s="4" t="s">
        <v>38</v>
      </c>
      <c r="H40" s="22" t="s">
        <v>39</v>
      </c>
      <c r="I40" s="3">
        <v>50</v>
      </c>
      <c r="J40" s="7">
        <v>9.5</v>
      </c>
      <c r="K40" s="7">
        <v>475</v>
      </c>
      <c r="L40" s="9"/>
      <c r="M40" s="66">
        <v>9.5</v>
      </c>
      <c r="N40" s="73" t="s">
        <v>76</v>
      </c>
      <c r="O40" s="67" t="s">
        <v>77</v>
      </c>
      <c r="P40" s="67" t="s">
        <v>78</v>
      </c>
      <c r="Q40" s="66">
        <v>475</v>
      </c>
    </row>
    <row r="41" spans="1:17" ht="39.75" thickBot="1" x14ac:dyDescent="0.3">
      <c r="A41" s="133"/>
      <c r="B41" s="93"/>
      <c r="C41" s="50" t="str">
        <f>VLOOKUP($F41,ITENS,2,0)</f>
        <v>S</v>
      </c>
      <c r="D41" s="50" t="str">
        <f>VLOOKUP($F41,ITENS,4,0)</f>
        <v>339039/14</v>
      </c>
      <c r="E41" s="64" t="str">
        <f>IF(C41="s","-",0)</f>
        <v>-</v>
      </c>
      <c r="F41" s="3">
        <v>17</v>
      </c>
      <c r="G41" s="4" t="s">
        <v>27</v>
      </c>
      <c r="H41" s="22" t="s">
        <v>24</v>
      </c>
      <c r="I41" s="3">
        <v>300</v>
      </c>
      <c r="J41" s="7">
        <v>7</v>
      </c>
      <c r="K41" s="7">
        <v>2100</v>
      </c>
      <c r="L41" s="9"/>
      <c r="M41" s="66">
        <v>7</v>
      </c>
      <c r="N41" s="73" t="s">
        <v>76</v>
      </c>
      <c r="O41" s="67" t="s">
        <v>77</v>
      </c>
      <c r="P41" s="67" t="s">
        <v>78</v>
      </c>
      <c r="Q41" s="66">
        <v>2100</v>
      </c>
    </row>
    <row r="42" spans="1:17" ht="16.5" thickBot="1" x14ac:dyDescent="0.3">
      <c r="A42" s="133"/>
      <c r="B42" s="94" t="s">
        <v>52</v>
      </c>
      <c r="C42" s="95"/>
      <c r="D42" s="95"/>
      <c r="E42" s="95"/>
      <c r="F42" s="95"/>
      <c r="G42" s="96"/>
      <c r="H42" s="11"/>
      <c r="I42" s="11">
        <v>370</v>
      </c>
      <c r="J42" s="12"/>
      <c r="K42" s="13">
        <v>3578.4</v>
      </c>
      <c r="L42" s="14">
        <v>0</v>
      </c>
      <c r="M42" s="18"/>
      <c r="N42" s="75"/>
      <c r="O42" s="18"/>
      <c r="P42" s="18"/>
      <c r="Q42" s="70">
        <v>3578.4</v>
      </c>
    </row>
    <row r="43" spans="1:17" x14ac:dyDescent="0.25">
      <c r="A43" s="133"/>
      <c r="B43" s="122"/>
      <c r="C43" s="123"/>
      <c r="D43" s="123"/>
      <c r="E43" s="123"/>
      <c r="F43" s="124"/>
      <c r="G43" s="124"/>
      <c r="H43" s="124"/>
      <c r="I43" s="124"/>
      <c r="J43" s="124"/>
      <c r="K43" s="124"/>
      <c r="L43" s="124"/>
      <c r="M43" s="124"/>
      <c r="N43" s="124"/>
      <c r="O43" s="124"/>
      <c r="P43" s="124"/>
      <c r="Q43" s="124"/>
    </row>
    <row r="44" spans="1:17" ht="19.5" thickBot="1" x14ac:dyDescent="0.3">
      <c r="A44" s="133"/>
      <c r="B44" s="112" t="s">
        <v>127</v>
      </c>
      <c r="C44" s="113"/>
      <c r="D44" s="113"/>
      <c r="E44" s="113"/>
      <c r="F44" s="113"/>
      <c r="G44" s="113"/>
      <c r="H44" s="113"/>
      <c r="I44" s="113"/>
      <c r="J44" s="113"/>
      <c r="K44" s="113"/>
      <c r="L44" s="113"/>
      <c r="M44" s="113"/>
      <c r="N44" s="113"/>
      <c r="O44" s="113"/>
      <c r="P44" s="113"/>
      <c r="Q44" s="113"/>
    </row>
    <row r="45" spans="1:17" ht="39" thickBot="1" x14ac:dyDescent="0.3">
      <c r="A45" s="133"/>
      <c r="B45" s="97" t="s">
        <v>12</v>
      </c>
      <c r="C45" s="65" t="s">
        <v>122</v>
      </c>
      <c r="D45" s="65" t="s">
        <v>120</v>
      </c>
      <c r="E45" s="65" t="s">
        <v>121</v>
      </c>
      <c r="F45" s="98" t="s">
        <v>42</v>
      </c>
      <c r="G45" s="111" t="s">
        <v>43</v>
      </c>
      <c r="H45" s="111" t="s">
        <v>44</v>
      </c>
      <c r="I45" s="2" t="s">
        <v>45</v>
      </c>
      <c r="J45" s="2" t="s">
        <v>46</v>
      </c>
      <c r="K45" s="2" t="s">
        <v>0</v>
      </c>
      <c r="L45" s="109" t="s">
        <v>3</v>
      </c>
      <c r="M45" s="114" t="s">
        <v>1</v>
      </c>
      <c r="N45" s="114" t="s">
        <v>6</v>
      </c>
      <c r="O45" s="114" t="s">
        <v>7</v>
      </c>
      <c r="P45" s="114" t="s">
        <v>8</v>
      </c>
      <c r="Q45" s="116" t="s">
        <v>9</v>
      </c>
    </row>
    <row r="46" spans="1:17" ht="15.75" thickBot="1" x14ac:dyDescent="0.3">
      <c r="A46" s="133"/>
      <c r="B46" s="97"/>
      <c r="C46" s="65"/>
      <c r="D46" s="65"/>
      <c r="E46" s="65"/>
      <c r="F46" s="96"/>
      <c r="G46" s="111"/>
      <c r="H46" s="111"/>
      <c r="I46" s="2" t="s">
        <v>47</v>
      </c>
      <c r="J46" s="2" t="s">
        <v>48</v>
      </c>
      <c r="K46" s="2" t="s">
        <v>49</v>
      </c>
      <c r="L46" s="110"/>
      <c r="M46" s="115"/>
      <c r="N46" s="115"/>
      <c r="O46" s="115"/>
      <c r="P46" s="115"/>
      <c r="Q46" s="117"/>
    </row>
    <row r="47" spans="1:17" ht="60.75" thickBot="1" x14ac:dyDescent="0.3">
      <c r="A47" s="133"/>
      <c r="B47" s="91" t="s">
        <v>58</v>
      </c>
      <c r="C47" s="50" t="str">
        <f>VLOOKUP($F47,ITENS,2,0)</f>
        <v>S</v>
      </c>
      <c r="D47" s="50" t="str">
        <f>VLOOKUP($F47,ITENS,4,0)</f>
        <v>339039/10</v>
      </c>
      <c r="E47" s="64" t="str">
        <f>IF(C47="s","-",0)</f>
        <v>-</v>
      </c>
      <c r="F47" s="3">
        <v>18</v>
      </c>
      <c r="G47" s="4" t="s">
        <v>82</v>
      </c>
      <c r="H47" s="22" t="s">
        <v>25</v>
      </c>
      <c r="I47" s="3">
        <v>3</v>
      </c>
      <c r="J47" s="7">
        <v>450</v>
      </c>
      <c r="K47" s="7">
        <v>1350</v>
      </c>
      <c r="L47" s="9"/>
      <c r="M47" s="66">
        <v>450</v>
      </c>
      <c r="N47" s="73" t="s">
        <v>76</v>
      </c>
      <c r="O47" s="67" t="s">
        <v>77</v>
      </c>
      <c r="P47" s="67" t="s">
        <v>78</v>
      </c>
      <c r="Q47" s="66">
        <v>1350</v>
      </c>
    </row>
    <row r="48" spans="1:17" ht="60.75" thickBot="1" x14ac:dyDescent="0.3">
      <c r="A48" s="133"/>
      <c r="B48" s="92"/>
      <c r="C48" s="50" t="str">
        <f>VLOOKUP($F48,ITENS,2,0)</f>
        <v>S</v>
      </c>
      <c r="D48" s="50" t="str">
        <f>VLOOKUP($F48,ITENS,4,0)</f>
        <v xml:space="preserve">339039/41 </v>
      </c>
      <c r="E48" s="64" t="str">
        <f>IF(C48="s","-",0)</f>
        <v>-</v>
      </c>
      <c r="F48" s="3">
        <v>19</v>
      </c>
      <c r="G48" s="4" t="s">
        <v>80</v>
      </c>
      <c r="H48" s="22" t="s">
        <v>21</v>
      </c>
      <c r="I48" s="3">
        <v>550</v>
      </c>
      <c r="J48" s="7">
        <v>16.329999999999998</v>
      </c>
      <c r="K48" s="7">
        <v>8981.4999999999982</v>
      </c>
      <c r="L48" s="9"/>
      <c r="M48" s="66">
        <v>16.329999999999998</v>
      </c>
      <c r="N48" s="73" t="s">
        <v>76</v>
      </c>
      <c r="O48" s="67" t="s">
        <v>77</v>
      </c>
      <c r="P48" s="67" t="s">
        <v>78</v>
      </c>
      <c r="Q48" s="66">
        <v>8981.4999999999982</v>
      </c>
    </row>
    <row r="49" spans="1:17" ht="60.75" thickBot="1" x14ac:dyDescent="0.3">
      <c r="A49" s="133"/>
      <c r="B49" s="93"/>
      <c r="C49" s="50" t="str">
        <f>VLOOKUP($F49,ITENS,2,0)</f>
        <v>S</v>
      </c>
      <c r="D49" s="50" t="str">
        <f>VLOOKUP($F49,ITENS,4,0)</f>
        <v xml:space="preserve">339039/12 </v>
      </c>
      <c r="E49" s="64" t="str">
        <f>IF(C49="s","-",0)</f>
        <v>-</v>
      </c>
      <c r="F49" s="3">
        <v>20</v>
      </c>
      <c r="G49" s="4" t="s">
        <v>83</v>
      </c>
      <c r="H49" s="22" t="s">
        <v>24</v>
      </c>
      <c r="I49" s="3">
        <v>10</v>
      </c>
      <c r="J49" s="7">
        <v>283.33</v>
      </c>
      <c r="K49" s="7">
        <v>2833.2999999999997</v>
      </c>
      <c r="L49" s="9"/>
      <c r="M49" s="66">
        <v>283.33</v>
      </c>
      <c r="N49" s="73" t="s">
        <v>76</v>
      </c>
      <c r="O49" s="67" t="s">
        <v>77</v>
      </c>
      <c r="P49" s="67" t="s">
        <v>78</v>
      </c>
      <c r="Q49" s="66">
        <v>2833.2999999999997</v>
      </c>
    </row>
    <row r="50" spans="1:17" ht="16.5" thickBot="1" x14ac:dyDescent="0.3">
      <c r="A50" s="133"/>
      <c r="B50" s="94" t="s">
        <v>52</v>
      </c>
      <c r="C50" s="95"/>
      <c r="D50" s="95"/>
      <c r="E50" s="95"/>
      <c r="F50" s="95"/>
      <c r="G50" s="96"/>
      <c r="H50" s="11"/>
      <c r="I50" s="11">
        <v>563</v>
      </c>
      <c r="J50" s="12"/>
      <c r="K50" s="13">
        <v>13164.799999999997</v>
      </c>
      <c r="L50" s="14">
        <v>0</v>
      </c>
      <c r="M50" s="18"/>
      <c r="N50" s="75"/>
      <c r="O50" s="18"/>
      <c r="P50" s="18"/>
      <c r="Q50" s="70">
        <v>13164.799999999997</v>
      </c>
    </row>
    <row r="51" spans="1:17" x14ac:dyDescent="0.25">
      <c r="A51" s="133"/>
      <c r="B51" s="122"/>
      <c r="C51" s="123"/>
      <c r="D51" s="123"/>
      <c r="E51" s="123"/>
      <c r="F51" s="124"/>
      <c r="G51" s="124"/>
      <c r="H51" s="124"/>
      <c r="I51" s="124"/>
      <c r="J51" s="124"/>
      <c r="K51" s="124"/>
      <c r="L51" s="124"/>
      <c r="M51" s="124"/>
      <c r="N51" s="124"/>
      <c r="O51" s="124"/>
      <c r="P51" s="124"/>
      <c r="Q51" s="124"/>
    </row>
    <row r="52" spans="1:17" ht="19.5" thickBot="1" x14ac:dyDescent="0.3">
      <c r="A52" s="133"/>
      <c r="B52" s="112" t="s">
        <v>128</v>
      </c>
      <c r="C52" s="113"/>
      <c r="D52" s="113"/>
      <c r="E52" s="113"/>
      <c r="F52" s="113"/>
      <c r="G52" s="113"/>
      <c r="H52" s="113"/>
      <c r="I52" s="113"/>
      <c r="J52" s="113"/>
      <c r="K52" s="113"/>
      <c r="L52" s="113"/>
      <c r="M52" s="113"/>
      <c r="N52" s="113"/>
      <c r="O52" s="113"/>
      <c r="P52" s="113"/>
      <c r="Q52" s="113"/>
    </row>
    <row r="53" spans="1:17" ht="39" thickBot="1" x14ac:dyDescent="0.3">
      <c r="A53" s="133"/>
      <c r="B53" s="97" t="s">
        <v>12</v>
      </c>
      <c r="C53" s="65" t="s">
        <v>122</v>
      </c>
      <c r="D53" s="65" t="s">
        <v>120</v>
      </c>
      <c r="E53" s="65" t="s">
        <v>121</v>
      </c>
      <c r="F53" s="98" t="s">
        <v>42</v>
      </c>
      <c r="G53" s="111" t="s">
        <v>43</v>
      </c>
      <c r="H53" s="111" t="s">
        <v>44</v>
      </c>
      <c r="I53" s="2" t="s">
        <v>45</v>
      </c>
      <c r="J53" s="2" t="s">
        <v>46</v>
      </c>
      <c r="K53" s="2" t="s">
        <v>0</v>
      </c>
      <c r="L53" s="109" t="s">
        <v>3</v>
      </c>
      <c r="M53" s="114" t="s">
        <v>1</v>
      </c>
      <c r="N53" s="114" t="s">
        <v>6</v>
      </c>
      <c r="O53" s="114" t="s">
        <v>7</v>
      </c>
      <c r="P53" s="114" t="s">
        <v>8</v>
      </c>
      <c r="Q53" s="116" t="s">
        <v>9</v>
      </c>
    </row>
    <row r="54" spans="1:17" ht="15.75" thickBot="1" x14ac:dyDescent="0.3">
      <c r="A54" s="133"/>
      <c r="B54" s="97"/>
      <c r="C54" s="65"/>
      <c r="D54" s="65"/>
      <c r="E54" s="65"/>
      <c r="F54" s="96"/>
      <c r="G54" s="111"/>
      <c r="H54" s="111"/>
      <c r="I54" s="2" t="s">
        <v>47</v>
      </c>
      <c r="J54" s="2" t="s">
        <v>48</v>
      </c>
      <c r="K54" s="2" t="s">
        <v>49</v>
      </c>
      <c r="L54" s="110"/>
      <c r="M54" s="115"/>
      <c r="N54" s="115"/>
      <c r="O54" s="115"/>
      <c r="P54" s="115"/>
      <c r="Q54" s="117"/>
    </row>
    <row r="55" spans="1:17" ht="39.75" thickBot="1" x14ac:dyDescent="0.3">
      <c r="A55" s="133"/>
      <c r="B55" s="91" t="s">
        <v>59</v>
      </c>
      <c r="C55" s="50" t="str">
        <f>VLOOKUP($F55,ITENS,2,0)</f>
        <v>M</v>
      </c>
      <c r="D55" s="50" t="str">
        <f>VLOOKUP($F55,ITENS,4,0)</f>
        <v>339030/07</v>
      </c>
      <c r="E55" s="63">
        <v>3007000731668</v>
      </c>
      <c r="F55" s="3">
        <v>21</v>
      </c>
      <c r="G55" s="4" t="s">
        <v>28</v>
      </c>
      <c r="H55" s="23" t="s">
        <v>29</v>
      </c>
      <c r="I55" s="6">
        <v>40</v>
      </c>
      <c r="J55" s="7">
        <v>9.6300000000000008</v>
      </c>
      <c r="K55" s="7">
        <v>385.20000000000005</v>
      </c>
      <c r="L55" s="9"/>
      <c r="M55" s="66">
        <v>9.6300000000000008</v>
      </c>
      <c r="N55" s="73" t="s">
        <v>76</v>
      </c>
      <c r="O55" s="67" t="s">
        <v>77</v>
      </c>
      <c r="P55" s="67" t="s">
        <v>78</v>
      </c>
      <c r="Q55" s="66">
        <v>385.20000000000005</v>
      </c>
    </row>
    <row r="56" spans="1:17" ht="39.75" thickBot="1" x14ac:dyDescent="0.3">
      <c r="A56" s="133"/>
      <c r="B56" s="92"/>
      <c r="C56" s="50" t="str">
        <f>VLOOKUP($F56,ITENS,2,0)</f>
        <v>M</v>
      </c>
      <c r="D56" s="50" t="str">
        <f>VLOOKUP($F56,ITENS,4,0)</f>
        <v>339030/07</v>
      </c>
      <c r="E56" s="63">
        <v>3007000731667</v>
      </c>
      <c r="F56" s="3">
        <v>22</v>
      </c>
      <c r="G56" s="4" t="s">
        <v>30</v>
      </c>
      <c r="H56" s="23" t="s">
        <v>29</v>
      </c>
      <c r="I56" s="6">
        <v>20</v>
      </c>
      <c r="J56" s="7">
        <v>8.83</v>
      </c>
      <c r="K56" s="7">
        <v>176.6</v>
      </c>
      <c r="L56" s="9"/>
      <c r="M56" s="66">
        <v>8.83</v>
      </c>
      <c r="N56" s="73" t="s">
        <v>76</v>
      </c>
      <c r="O56" s="67" t="s">
        <v>77</v>
      </c>
      <c r="P56" s="67" t="s">
        <v>78</v>
      </c>
      <c r="Q56" s="66">
        <v>176.6</v>
      </c>
    </row>
    <row r="57" spans="1:17" ht="39.75" thickBot="1" x14ac:dyDescent="0.3">
      <c r="A57" s="133"/>
      <c r="B57" s="92"/>
      <c r="C57" s="50" t="str">
        <f>VLOOKUP($F57,ITENS,2,0)</f>
        <v>M</v>
      </c>
      <c r="D57" s="50" t="str">
        <f>VLOOKUP($F57,ITENS,4,0)</f>
        <v>339030/07</v>
      </c>
      <c r="E57" s="63">
        <v>3007000731666</v>
      </c>
      <c r="F57" s="3">
        <v>23</v>
      </c>
      <c r="G57" s="4" t="s">
        <v>31</v>
      </c>
      <c r="H57" s="23" t="s">
        <v>21</v>
      </c>
      <c r="I57" s="6">
        <v>100</v>
      </c>
      <c r="J57" s="7">
        <v>1</v>
      </c>
      <c r="K57" s="7">
        <v>100</v>
      </c>
      <c r="L57" s="9"/>
      <c r="M57" s="66">
        <v>1</v>
      </c>
      <c r="N57" s="73" t="s">
        <v>76</v>
      </c>
      <c r="O57" s="67" t="s">
        <v>77</v>
      </c>
      <c r="P57" s="67" t="s">
        <v>78</v>
      </c>
      <c r="Q57" s="66">
        <v>100</v>
      </c>
    </row>
    <row r="58" spans="1:17" ht="39.75" thickBot="1" x14ac:dyDescent="0.3">
      <c r="A58" s="133"/>
      <c r="B58" s="92"/>
      <c r="C58" s="50" t="str">
        <f>VLOOKUP($F58,ITENS,2,0)</f>
        <v>M</v>
      </c>
      <c r="D58" s="50" t="str">
        <f>VLOOKUP($F58,ITENS,4,0)</f>
        <v>339030/07</v>
      </c>
      <c r="E58" s="63">
        <v>3007000731664</v>
      </c>
      <c r="F58" s="3">
        <v>24</v>
      </c>
      <c r="G58" s="4" t="s">
        <v>33</v>
      </c>
      <c r="H58" s="23" t="s">
        <v>29</v>
      </c>
      <c r="I58" s="6">
        <v>40</v>
      </c>
      <c r="J58" s="7">
        <v>8.6300000000000008</v>
      </c>
      <c r="K58" s="7">
        <v>345.20000000000005</v>
      </c>
      <c r="L58" s="9"/>
      <c r="M58" s="66">
        <v>8.6300000000000008</v>
      </c>
      <c r="N58" s="73" t="s">
        <v>76</v>
      </c>
      <c r="O58" s="67" t="s">
        <v>77</v>
      </c>
      <c r="P58" s="67" t="s">
        <v>78</v>
      </c>
      <c r="Q58" s="66">
        <v>345.20000000000005</v>
      </c>
    </row>
    <row r="59" spans="1:17" ht="60.75" thickBot="1" x14ac:dyDescent="0.3">
      <c r="A59" s="133"/>
      <c r="B59" s="93"/>
      <c r="C59" s="50" t="str">
        <f>VLOOKUP($F59,ITENS,2,0)</f>
        <v>S</v>
      </c>
      <c r="D59" s="50" t="str">
        <f>VLOOKUP($F59,ITENS,4,0)</f>
        <v xml:space="preserve">339039/41 </v>
      </c>
      <c r="E59" s="64" t="str">
        <f>IF(C59="s","-",0)</f>
        <v>-</v>
      </c>
      <c r="F59" s="3">
        <v>25</v>
      </c>
      <c r="G59" s="4" t="s">
        <v>80</v>
      </c>
      <c r="H59" s="23" t="s">
        <v>21</v>
      </c>
      <c r="I59" s="6">
        <v>1000</v>
      </c>
      <c r="J59" s="7">
        <v>13</v>
      </c>
      <c r="K59" s="7">
        <v>13000</v>
      </c>
      <c r="L59" s="9"/>
      <c r="M59" s="66">
        <v>13</v>
      </c>
      <c r="N59" s="73" t="s">
        <v>76</v>
      </c>
      <c r="O59" s="67" t="s">
        <v>77</v>
      </c>
      <c r="P59" s="67" t="s">
        <v>78</v>
      </c>
      <c r="Q59" s="66">
        <v>13000</v>
      </c>
    </row>
    <row r="60" spans="1:17" ht="15.75" thickBot="1" x14ac:dyDescent="0.3">
      <c r="A60" s="133"/>
      <c r="B60" s="94" t="s">
        <v>52</v>
      </c>
      <c r="C60" s="95"/>
      <c r="D60" s="95"/>
      <c r="E60" s="95"/>
      <c r="F60" s="95"/>
      <c r="G60" s="96"/>
      <c r="H60" s="11"/>
      <c r="I60" s="11">
        <v>1200</v>
      </c>
      <c r="J60" s="12"/>
      <c r="K60" s="24">
        <v>14007</v>
      </c>
      <c r="L60" s="25">
        <v>0</v>
      </c>
      <c r="M60" s="69"/>
      <c r="N60" s="74"/>
      <c r="O60" s="69"/>
      <c r="P60" s="69"/>
      <c r="Q60" s="71">
        <v>14007</v>
      </c>
    </row>
    <row r="61" spans="1:17" x14ac:dyDescent="0.25">
      <c r="A61" s="133"/>
      <c r="B61" s="122"/>
      <c r="C61" s="123"/>
      <c r="D61" s="123"/>
      <c r="E61" s="123"/>
      <c r="F61" s="124"/>
      <c r="G61" s="124"/>
      <c r="H61" s="124"/>
      <c r="I61" s="124"/>
      <c r="J61" s="124"/>
      <c r="K61" s="124"/>
      <c r="L61" s="124"/>
      <c r="M61" s="124"/>
      <c r="N61" s="124"/>
      <c r="O61" s="124"/>
      <c r="P61" s="124"/>
      <c r="Q61" s="124"/>
    </row>
    <row r="62" spans="1:17" ht="19.5" thickBot="1" x14ac:dyDescent="0.3">
      <c r="A62" s="133"/>
      <c r="B62" s="112" t="s">
        <v>129</v>
      </c>
      <c r="C62" s="113"/>
      <c r="D62" s="113"/>
      <c r="E62" s="113"/>
      <c r="F62" s="113"/>
      <c r="G62" s="113"/>
      <c r="H62" s="113"/>
      <c r="I62" s="113"/>
      <c r="J62" s="113"/>
      <c r="K62" s="113"/>
      <c r="L62" s="113"/>
      <c r="M62" s="113"/>
      <c r="N62" s="113"/>
      <c r="O62" s="113"/>
      <c r="P62" s="113"/>
      <c r="Q62" s="113"/>
    </row>
    <row r="63" spans="1:17" ht="39" thickBot="1" x14ac:dyDescent="0.3">
      <c r="A63" s="133"/>
      <c r="B63" s="97" t="s">
        <v>12</v>
      </c>
      <c r="C63" s="65" t="s">
        <v>122</v>
      </c>
      <c r="D63" s="65" t="s">
        <v>120</v>
      </c>
      <c r="E63" s="65" t="s">
        <v>121</v>
      </c>
      <c r="F63" s="98" t="s">
        <v>42</v>
      </c>
      <c r="G63" s="111" t="s">
        <v>43</v>
      </c>
      <c r="H63" s="111" t="s">
        <v>44</v>
      </c>
      <c r="I63" s="2" t="s">
        <v>45</v>
      </c>
      <c r="J63" s="2" t="s">
        <v>46</v>
      </c>
      <c r="K63" s="2" t="s">
        <v>0</v>
      </c>
      <c r="L63" s="109" t="s">
        <v>3</v>
      </c>
      <c r="M63" s="114" t="s">
        <v>1</v>
      </c>
      <c r="N63" s="114" t="s">
        <v>6</v>
      </c>
      <c r="O63" s="114" t="s">
        <v>7</v>
      </c>
      <c r="P63" s="114" t="s">
        <v>8</v>
      </c>
      <c r="Q63" s="116" t="s">
        <v>9</v>
      </c>
    </row>
    <row r="64" spans="1:17" ht="15.75" thickBot="1" x14ac:dyDescent="0.3">
      <c r="A64" s="133"/>
      <c r="B64" s="97"/>
      <c r="C64" s="65"/>
      <c r="D64" s="65"/>
      <c r="E64" s="65"/>
      <c r="F64" s="96"/>
      <c r="G64" s="111"/>
      <c r="H64" s="111"/>
      <c r="I64" s="2" t="s">
        <v>47</v>
      </c>
      <c r="J64" s="2" t="s">
        <v>48</v>
      </c>
      <c r="K64" s="2" t="s">
        <v>49</v>
      </c>
      <c r="L64" s="110"/>
      <c r="M64" s="115"/>
      <c r="N64" s="115"/>
      <c r="O64" s="115"/>
      <c r="P64" s="115"/>
      <c r="Q64" s="117"/>
    </row>
    <row r="65" spans="1:17" ht="60.75" thickBot="1" x14ac:dyDescent="0.3">
      <c r="A65" s="133"/>
      <c r="B65" s="16" t="s">
        <v>60</v>
      </c>
      <c r="C65" s="50" t="str">
        <f>VLOOKUP($F65,ITENS,2,0)</f>
        <v>S</v>
      </c>
      <c r="D65" s="50" t="str">
        <f>VLOOKUP($F65,ITENS,4,0)</f>
        <v xml:space="preserve">339039/41 </v>
      </c>
      <c r="E65" s="64" t="str">
        <f>IF(C65="s","-",0)</f>
        <v>-</v>
      </c>
      <c r="F65" s="3">
        <v>26</v>
      </c>
      <c r="G65" s="4" t="s">
        <v>80</v>
      </c>
      <c r="H65" s="23" t="s">
        <v>21</v>
      </c>
      <c r="I65" s="3">
        <v>900</v>
      </c>
      <c r="J65" s="7">
        <v>8.9</v>
      </c>
      <c r="K65" s="7">
        <v>8010</v>
      </c>
      <c r="L65" s="9"/>
      <c r="M65" s="66">
        <v>8.9</v>
      </c>
      <c r="N65" s="73" t="s">
        <v>76</v>
      </c>
      <c r="O65" s="67" t="s">
        <v>77</v>
      </c>
      <c r="P65" s="67" t="s">
        <v>78</v>
      </c>
      <c r="Q65" s="66">
        <v>8010</v>
      </c>
    </row>
    <row r="66" spans="1:17" ht="16.5" thickBot="1" x14ac:dyDescent="0.3">
      <c r="A66" s="133"/>
      <c r="B66" s="94" t="s">
        <v>52</v>
      </c>
      <c r="C66" s="95"/>
      <c r="D66" s="95"/>
      <c r="E66" s="95"/>
      <c r="F66" s="95"/>
      <c r="G66" s="96"/>
      <c r="H66" s="11"/>
      <c r="I66" s="11">
        <v>900</v>
      </c>
      <c r="J66" s="12"/>
      <c r="K66" s="13">
        <v>8010</v>
      </c>
      <c r="L66" s="14">
        <v>0</v>
      </c>
      <c r="M66" s="18"/>
      <c r="N66" s="75"/>
      <c r="O66" s="18"/>
      <c r="P66" s="18"/>
      <c r="Q66" s="70">
        <v>8010</v>
      </c>
    </row>
    <row r="67" spans="1:17" x14ac:dyDescent="0.25">
      <c r="A67" s="133"/>
      <c r="B67" s="122"/>
      <c r="C67" s="123"/>
      <c r="D67" s="123"/>
      <c r="E67" s="123"/>
      <c r="F67" s="124"/>
      <c r="G67" s="124"/>
      <c r="H67" s="124"/>
      <c r="I67" s="124"/>
      <c r="J67" s="124"/>
      <c r="K67" s="124"/>
      <c r="L67" s="124"/>
      <c r="M67" s="124"/>
      <c r="N67" s="124"/>
      <c r="O67" s="124"/>
      <c r="P67" s="124"/>
      <c r="Q67" s="124"/>
    </row>
    <row r="68" spans="1:17" ht="19.5" thickBot="1" x14ac:dyDescent="0.3">
      <c r="A68" s="133"/>
      <c r="B68" s="112" t="s">
        <v>130</v>
      </c>
      <c r="C68" s="113"/>
      <c r="D68" s="113"/>
      <c r="E68" s="113"/>
      <c r="F68" s="113"/>
      <c r="G68" s="113"/>
      <c r="H68" s="113"/>
      <c r="I68" s="113"/>
      <c r="J68" s="113"/>
      <c r="K68" s="113"/>
      <c r="L68" s="113"/>
      <c r="M68" s="113"/>
      <c r="N68" s="113"/>
      <c r="O68" s="113"/>
      <c r="P68" s="113"/>
      <c r="Q68" s="113"/>
    </row>
    <row r="69" spans="1:17" ht="39" thickBot="1" x14ac:dyDescent="0.3">
      <c r="A69" s="133"/>
      <c r="B69" s="97" t="s">
        <v>12</v>
      </c>
      <c r="C69" s="65" t="s">
        <v>122</v>
      </c>
      <c r="D69" s="65" t="s">
        <v>120</v>
      </c>
      <c r="E69" s="65" t="s">
        <v>121</v>
      </c>
      <c r="F69" s="98" t="s">
        <v>42</v>
      </c>
      <c r="G69" s="111" t="s">
        <v>43</v>
      </c>
      <c r="H69" s="111" t="s">
        <v>44</v>
      </c>
      <c r="I69" s="2" t="s">
        <v>45</v>
      </c>
      <c r="J69" s="2" t="s">
        <v>46</v>
      </c>
      <c r="K69" s="2" t="s">
        <v>0</v>
      </c>
      <c r="L69" s="109" t="s">
        <v>3</v>
      </c>
      <c r="M69" s="114" t="s">
        <v>1</v>
      </c>
      <c r="N69" s="114" t="s">
        <v>6</v>
      </c>
      <c r="O69" s="114" t="s">
        <v>7</v>
      </c>
      <c r="P69" s="114" t="s">
        <v>8</v>
      </c>
      <c r="Q69" s="116" t="s">
        <v>9</v>
      </c>
    </row>
    <row r="70" spans="1:17" ht="15.75" thickBot="1" x14ac:dyDescent="0.3">
      <c r="A70" s="133"/>
      <c r="B70" s="97"/>
      <c r="C70" s="65"/>
      <c r="D70" s="65"/>
      <c r="E70" s="65"/>
      <c r="F70" s="96"/>
      <c r="G70" s="111"/>
      <c r="H70" s="111"/>
      <c r="I70" s="2" t="s">
        <v>47</v>
      </c>
      <c r="J70" s="2" t="s">
        <v>48</v>
      </c>
      <c r="K70" s="2" t="s">
        <v>49</v>
      </c>
      <c r="L70" s="110"/>
      <c r="M70" s="115"/>
      <c r="N70" s="115"/>
      <c r="O70" s="115"/>
      <c r="P70" s="115"/>
      <c r="Q70" s="117"/>
    </row>
    <row r="71" spans="1:17" ht="60.75" thickBot="1" x14ac:dyDescent="0.3">
      <c r="A71" s="133"/>
      <c r="B71" s="91" t="s">
        <v>61</v>
      </c>
      <c r="C71" s="50" t="str">
        <f>VLOOKUP($F71,ITENS,2,0)</f>
        <v>S</v>
      </c>
      <c r="D71" s="50" t="str">
        <f>VLOOKUP($F71,ITENS,4,0)</f>
        <v xml:space="preserve">339039/41 </v>
      </c>
      <c r="E71" s="64" t="str">
        <f>IF(C71="s","-",0)</f>
        <v>-</v>
      </c>
      <c r="F71" s="3">
        <v>27</v>
      </c>
      <c r="G71" s="4" t="s">
        <v>79</v>
      </c>
      <c r="H71" s="5" t="s">
        <v>21</v>
      </c>
      <c r="I71" s="6">
        <v>35</v>
      </c>
      <c r="J71" s="7">
        <v>23.8</v>
      </c>
      <c r="K71" s="7">
        <v>833</v>
      </c>
      <c r="L71" s="9"/>
      <c r="M71" s="66">
        <v>23.8</v>
      </c>
      <c r="N71" s="73" t="s">
        <v>76</v>
      </c>
      <c r="O71" s="67" t="s">
        <v>77</v>
      </c>
      <c r="P71" s="67" t="s">
        <v>78</v>
      </c>
      <c r="Q71" s="66">
        <v>833</v>
      </c>
    </row>
    <row r="72" spans="1:17" ht="60.75" thickBot="1" x14ac:dyDescent="0.3">
      <c r="A72" s="133"/>
      <c r="B72" s="93"/>
      <c r="C72" s="50" t="str">
        <f>VLOOKUP($F72,ITENS,2,0)</f>
        <v>S</v>
      </c>
      <c r="D72" s="50" t="str">
        <f>VLOOKUP($F72,ITENS,4,0)</f>
        <v xml:space="preserve">339039/41 </v>
      </c>
      <c r="E72" s="64" t="str">
        <f>IF(C72="s","-",0)</f>
        <v>-</v>
      </c>
      <c r="F72" s="3">
        <v>28</v>
      </c>
      <c r="G72" s="26" t="s">
        <v>84</v>
      </c>
      <c r="H72" s="5" t="s">
        <v>21</v>
      </c>
      <c r="I72" s="6">
        <v>400</v>
      </c>
      <c r="J72" s="7">
        <v>7.33</v>
      </c>
      <c r="K72" s="7">
        <v>2932</v>
      </c>
      <c r="L72" s="9"/>
      <c r="M72" s="66">
        <v>7.33</v>
      </c>
      <c r="N72" s="73" t="s">
        <v>76</v>
      </c>
      <c r="O72" s="67" t="s">
        <v>77</v>
      </c>
      <c r="P72" s="67" t="s">
        <v>78</v>
      </c>
      <c r="Q72" s="66">
        <v>2932</v>
      </c>
    </row>
    <row r="73" spans="1:17" ht="16.5" thickBot="1" x14ac:dyDescent="0.3">
      <c r="A73" s="133"/>
      <c r="B73" s="94" t="s">
        <v>52</v>
      </c>
      <c r="C73" s="95"/>
      <c r="D73" s="95"/>
      <c r="E73" s="95"/>
      <c r="F73" s="95"/>
      <c r="G73" s="96"/>
      <c r="H73" s="11"/>
      <c r="I73" s="11">
        <v>435</v>
      </c>
      <c r="J73" s="12"/>
      <c r="K73" s="13">
        <v>3765</v>
      </c>
      <c r="L73" s="14">
        <v>0</v>
      </c>
      <c r="M73" s="18"/>
      <c r="N73" s="75"/>
      <c r="O73" s="18"/>
      <c r="P73" s="18"/>
      <c r="Q73" s="70">
        <v>3765</v>
      </c>
    </row>
    <row r="74" spans="1:17" x14ac:dyDescent="0.25">
      <c r="A74" s="133"/>
      <c r="B74" s="122"/>
      <c r="C74" s="123"/>
      <c r="D74" s="123"/>
      <c r="E74" s="123"/>
      <c r="F74" s="124"/>
      <c r="G74" s="124"/>
      <c r="H74" s="124"/>
      <c r="I74" s="124"/>
      <c r="J74" s="124"/>
      <c r="K74" s="124"/>
      <c r="L74" s="124"/>
      <c r="M74" s="124"/>
      <c r="N74" s="124"/>
      <c r="O74" s="124"/>
      <c r="P74" s="124"/>
      <c r="Q74" s="124"/>
    </row>
    <row r="75" spans="1:17" ht="19.5" thickBot="1" x14ac:dyDescent="0.3">
      <c r="A75" s="133"/>
      <c r="B75" s="112" t="s">
        <v>131</v>
      </c>
      <c r="C75" s="113"/>
      <c r="D75" s="113"/>
      <c r="E75" s="113"/>
      <c r="F75" s="113"/>
      <c r="G75" s="113"/>
      <c r="H75" s="113"/>
      <c r="I75" s="113"/>
      <c r="J75" s="113"/>
      <c r="K75" s="113"/>
      <c r="L75" s="113"/>
      <c r="M75" s="113"/>
      <c r="N75" s="113"/>
      <c r="O75" s="113"/>
      <c r="P75" s="113"/>
      <c r="Q75" s="113"/>
    </row>
    <row r="76" spans="1:17" ht="39" thickBot="1" x14ac:dyDescent="0.3">
      <c r="A76" s="133"/>
      <c r="B76" s="97" t="s">
        <v>12</v>
      </c>
      <c r="C76" s="65" t="s">
        <v>122</v>
      </c>
      <c r="D76" s="65" t="s">
        <v>120</v>
      </c>
      <c r="E76" s="65" t="s">
        <v>121</v>
      </c>
      <c r="F76" s="98" t="s">
        <v>42</v>
      </c>
      <c r="G76" s="111" t="s">
        <v>43</v>
      </c>
      <c r="H76" s="111" t="s">
        <v>44</v>
      </c>
      <c r="I76" s="2" t="s">
        <v>45</v>
      </c>
      <c r="J76" s="2" t="s">
        <v>46</v>
      </c>
      <c r="K76" s="2" t="s">
        <v>0</v>
      </c>
      <c r="L76" s="109" t="s">
        <v>3</v>
      </c>
      <c r="M76" s="114" t="s">
        <v>1</v>
      </c>
      <c r="N76" s="114" t="s">
        <v>6</v>
      </c>
      <c r="O76" s="114" t="s">
        <v>7</v>
      </c>
      <c r="P76" s="114" t="s">
        <v>8</v>
      </c>
      <c r="Q76" s="116" t="s">
        <v>9</v>
      </c>
    </row>
    <row r="77" spans="1:17" ht="15.75" thickBot="1" x14ac:dyDescent="0.3">
      <c r="A77" s="133"/>
      <c r="B77" s="97"/>
      <c r="C77" s="65"/>
      <c r="D77" s="65"/>
      <c r="E77" s="65"/>
      <c r="F77" s="96"/>
      <c r="G77" s="111"/>
      <c r="H77" s="111"/>
      <c r="I77" s="2" t="s">
        <v>47</v>
      </c>
      <c r="J77" s="2" t="s">
        <v>48</v>
      </c>
      <c r="K77" s="2" t="s">
        <v>49</v>
      </c>
      <c r="L77" s="110"/>
      <c r="M77" s="115"/>
      <c r="N77" s="115"/>
      <c r="O77" s="115"/>
      <c r="P77" s="115"/>
      <c r="Q77" s="117"/>
    </row>
    <row r="78" spans="1:17" ht="60.75" thickBot="1" x14ac:dyDescent="0.3">
      <c r="A78" s="133"/>
      <c r="B78" s="91" t="s">
        <v>62</v>
      </c>
      <c r="C78" s="50" t="str">
        <f>VLOOKUP($F78,ITENS,2,0)</f>
        <v>S</v>
      </c>
      <c r="D78" s="50" t="str">
        <f>VLOOKUP($F78,ITENS,4,0)</f>
        <v xml:space="preserve">339039/41 </v>
      </c>
      <c r="E78" s="64" t="str">
        <f>IF(C78="s","-",0)</f>
        <v>-</v>
      </c>
      <c r="F78" s="3">
        <v>29</v>
      </c>
      <c r="G78" s="4" t="s">
        <v>80</v>
      </c>
      <c r="H78" s="3" t="s">
        <v>21</v>
      </c>
      <c r="I78" s="3">
        <v>3000</v>
      </c>
      <c r="J78" s="7">
        <v>11.92</v>
      </c>
      <c r="K78" s="7">
        <v>35760</v>
      </c>
      <c r="L78" s="9"/>
      <c r="M78" s="66">
        <v>11.92</v>
      </c>
      <c r="N78" s="73" t="s">
        <v>76</v>
      </c>
      <c r="O78" s="67" t="s">
        <v>77</v>
      </c>
      <c r="P78" s="67" t="s">
        <v>78</v>
      </c>
      <c r="Q78" s="66">
        <v>35760</v>
      </c>
    </row>
    <row r="79" spans="1:17" ht="39.75" thickBot="1" x14ac:dyDescent="0.3">
      <c r="A79" s="133"/>
      <c r="B79" s="92"/>
      <c r="C79" s="78" t="str">
        <f>VLOOKUP($F79,ITENS,2,0)</f>
        <v>M</v>
      </c>
      <c r="D79" s="78" t="str">
        <f>VLOOKUP($F79,ITENS,4,0)</f>
        <v>339030/15</v>
      </c>
      <c r="E79" s="63">
        <v>3015000458594</v>
      </c>
      <c r="F79" s="79">
        <v>30</v>
      </c>
      <c r="G79" s="26" t="s">
        <v>23</v>
      </c>
      <c r="H79" s="79" t="s">
        <v>19</v>
      </c>
      <c r="I79" s="79">
        <v>20</v>
      </c>
      <c r="J79" s="27">
        <v>163.33000000000001</v>
      </c>
      <c r="K79" s="27">
        <v>3266.6000000000004</v>
      </c>
      <c r="L79" s="80"/>
      <c r="M79" s="81">
        <v>163.33000000000001</v>
      </c>
      <c r="N79" s="82" t="s">
        <v>76</v>
      </c>
      <c r="O79" s="83" t="s">
        <v>77</v>
      </c>
      <c r="P79" s="83" t="s">
        <v>78</v>
      </c>
      <c r="Q79" s="81">
        <v>3266.6000000000004</v>
      </c>
    </row>
    <row r="80" spans="1:17" ht="60.75" thickBot="1" x14ac:dyDescent="0.3">
      <c r="A80" s="133"/>
      <c r="B80" s="93"/>
      <c r="C80" s="50" t="str">
        <f>VLOOKUP($F80,ITENS,2,0)</f>
        <v>S</v>
      </c>
      <c r="D80" s="50" t="str">
        <f>VLOOKUP($F80,ITENS,4,0)</f>
        <v>339039/10</v>
      </c>
      <c r="E80" s="64" t="str">
        <f>IF(C80="s","-",0)</f>
        <v>-</v>
      </c>
      <c r="F80" s="3">
        <v>31</v>
      </c>
      <c r="G80" s="4" t="s">
        <v>85</v>
      </c>
      <c r="H80" s="3" t="s">
        <v>19</v>
      </c>
      <c r="I80" s="3">
        <v>2</v>
      </c>
      <c r="J80" s="7">
        <v>6766.67</v>
      </c>
      <c r="K80" s="7">
        <v>13533.34</v>
      </c>
      <c r="L80" s="9"/>
      <c r="M80" s="66">
        <v>6766.67</v>
      </c>
      <c r="N80" s="73" t="s">
        <v>76</v>
      </c>
      <c r="O80" s="67" t="s">
        <v>77</v>
      </c>
      <c r="P80" s="67" t="s">
        <v>78</v>
      </c>
      <c r="Q80" s="66">
        <v>13533.34</v>
      </c>
    </row>
    <row r="81" spans="1:17" ht="16.5" thickBot="1" x14ac:dyDescent="0.3">
      <c r="A81" s="133"/>
      <c r="B81" s="135" t="s">
        <v>52</v>
      </c>
      <c r="C81" s="136"/>
      <c r="D81" s="136"/>
      <c r="E81" s="136"/>
      <c r="F81" s="136"/>
      <c r="G81" s="137"/>
      <c r="H81" s="11"/>
      <c r="I81" s="11">
        <v>3022</v>
      </c>
      <c r="J81" s="12"/>
      <c r="K81" s="13">
        <v>52559.94</v>
      </c>
      <c r="L81" s="14">
        <v>0</v>
      </c>
      <c r="M81" s="18"/>
      <c r="N81" s="75"/>
      <c r="O81" s="18"/>
      <c r="P81" s="18"/>
      <c r="Q81" s="70">
        <v>52559.94</v>
      </c>
    </row>
    <row r="82" spans="1:17" x14ac:dyDescent="0.25">
      <c r="A82" s="133"/>
      <c r="B82" s="122"/>
      <c r="C82" s="123"/>
      <c r="D82" s="123"/>
      <c r="E82" s="123"/>
      <c r="F82" s="124"/>
      <c r="G82" s="124"/>
      <c r="H82" s="124"/>
      <c r="I82" s="124"/>
      <c r="J82" s="124"/>
      <c r="K82" s="124"/>
      <c r="L82" s="124"/>
      <c r="M82" s="124"/>
      <c r="N82" s="124"/>
      <c r="O82" s="124"/>
      <c r="P82" s="124"/>
      <c r="Q82" s="124"/>
    </row>
    <row r="83" spans="1:17" ht="19.5" thickBot="1" x14ac:dyDescent="0.3">
      <c r="A83" s="133"/>
      <c r="B83" s="112" t="s">
        <v>132</v>
      </c>
      <c r="C83" s="113"/>
      <c r="D83" s="113"/>
      <c r="E83" s="113"/>
      <c r="F83" s="113"/>
      <c r="G83" s="113"/>
      <c r="H83" s="113"/>
      <c r="I83" s="113"/>
      <c r="J83" s="113"/>
      <c r="K83" s="113"/>
      <c r="L83" s="113"/>
      <c r="M83" s="113"/>
      <c r="N83" s="113"/>
      <c r="O83" s="113"/>
      <c r="P83" s="113"/>
      <c r="Q83" s="113"/>
    </row>
    <row r="84" spans="1:17" ht="39" thickBot="1" x14ac:dyDescent="0.3">
      <c r="A84" s="133"/>
      <c r="B84" s="97" t="s">
        <v>12</v>
      </c>
      <c r="C84" s="65" t="s">
        <v>122</v>
      </c>
      <c r="D84" s="65" t="s">
        <v>120</v>
      </c>
      <c r="E84" s="65" t="s">
        <v>121</v>
      </c>
      <c r="F84" s="98" t="s">
        <v>42</v>
      </c>
      <c r="G84" s="111" t="s">
        <v>43</v>
      </c>
      <c r="H84" s="111" t="s">
        <v>44</v>
      </c>
      <c r="I84" s="2" t="s">
        <v>45</v>
      </c>
      <c r="J84" s="2" t="s">
        <v>46</v>
      </c>
      <c r="K84" s="2" t="s">
        <v>0</v>
      </c>
      <c r="L84" s="109" t="s">
        <v>3</v>
      </c>
      <c r="M84" s="114" t="s">
        <v>1</v>
      </c>
      <c r="N84" s="114" t="s">
        <v>6</v>
      </c>
      <c r="O84" s="114" t="s">
        <v>7</v>
      </c>
      <c r="P84" s="114" t="s">
        <v>8</v>
      </c>
      <c r="Q84" s="116" t="s">
        <v>9</v>
      </c>
    </row>
    <row r="85" spans="1:17" ht="15.75" thickBot="1" x14ac:dyDescent="0.3">
      <c r="A85" s="133"/>
      <c r="B85" s="97"/>
      <c r="C85" s="65"/>
      <c r="D85" s="65"/>
      <c r="E85" s="65"/>
      <c r="F85" s="96"/>
      <c r="G85" s="111"/>
      <c r="H85" s="111"/>
      <c r="I85" s="2" t="s">
        <v>47</v>
      </c>
      <c r="J85" s="2" t="s">
        <v>48</v>
      </c>
      <c r="K85" s="2" t="s">
        <v>49</v>
      </c>
      <c r="L85" s="110"/>
      <c r="M85" s="115"/>
      <c r="N85" s="115"/>
      <c r="O85" s="115"/>
      <c r="P85" s="115"/>
      <c r="Q85" s="117"/>
    </row>
    <row r="86" spans="1:17" ht="60.75" thickBot="1" x14ac:dyDescent="0.3">
      <c r="A86" s="133"/>
      <c r="B86" s="91" t="s">
        <v>63</v>
      </c>
      <c r="C86" s="50" t="str">
        <f>VLOOKUP($F86,ITENS,2,0)</f>
        <v>S</v>
      </c>
      <c r="D86" s="50" t="str">
        <f>VLOOKUP($F86,ITENS,4,0)</f>
        <v xml:space="preserve">339039/41 </v>
      </c>
      <c r="E86" s="64" t="str">
        <f>IF(C86="s","-",0)</f>
        <v>-</v>
      </c>
      <c r="F86" s="3">
        <v>32</v>
      </c>
      <c r="G86" s="4" t="s">
        <v>79</v>
      </c>
      <c r="H86" s="3" t="s">
        <v>21</v>
      </c>
      <c r="I86" s="3">
        <v>100</v>
      </c>
      <c r="J86" s="7">
        <v>30</v>
      </c>
      <c r="K86" s="27">
        <v>3000</v>
      </c>
      <c r="L86" s="9"/>
      <c r="M86" s="66">
        <v>30</v>
      </c>
      <c r="N86" s="73" t="s">
        <v>76</v>
      </c>
      <c r="O86" s="67" t="s">
        <v>77</v>
      </c>
      <c r="P86" s="67" t="s">
        <v>78</v>
      </c>
      <c r="Q86" s="66">
        <v>3000</v>
      </c>
    </row>
    <row r="87" spans="1:17" ht="39.75" thickBot="1" x14ac:dyDescent="0.3">
      <c r="A87" s="133"/>
      <c r="B87" s="92"/>
      <c r="C87" s="50" t="str">
        <f>VLOOKUP($F87,ITENS,2,0)</f>
        <v>M</v>
      </c>
      <c r="D87" s="50" t="str">
        <f>VLOOKUP($F87,ITENS,4,0)</f>
        <v>339030/07</v>
      </c>
      <c r="E87" s="63">
        <v>3007000731666</v>
      </c>
      <c r="F87" s="3">
        <v>33</v>
      </c>
      <c r="G87" s="4" t="s">
        <v>31</v>
      </c>
      <c r="H87" s="3" t="s">
        <v>21</v>
      </c>
      <c r="I87" s="3">
        <v>1000</v>
      </c>
      <c r="J87" s="7">
        <v>0.6</v>
      </c>
      <c r="K87" s="7">
        <v>600</v>
      </c>
      <c r="L87" s="9"/>
      <c r="M87" s="66">
        <v>0.6</v>
      </c>
      <c r="N87" s="73" t="s">
        <v>76</v>
      </c>
      <c r="O87" s="67" t="s">
        <v>77</v>
      </c>
      <c r="P87" s="67" t="s">
        <v>78</v>
      </c>
      <c r="Q87" s="66">
        <v>600</v>
      </c>
    </row>
    <row r="88" spans="1:17" ht="39.75" thickBot="1" x14ac:dyDescent="0.3">
      <c r="A88" s="133"/>
      <c r="B88" s="92"/>
      <c r="C88" s="84" t="str">
        <f>VLOOKUP($F88,ITENS,2,0)</f>
        <v>M</v>
      </c>
      <c r="D88" s="84" t="str">
        <f>VLOOKUP($F88,ITENS,4,0)</f>
        <v>339030/15</v>
      </c>
      <c r="E88" s="63">
        <v>3015000458595</v>
      </c>
      <c r="F88" s="85">
        <v>34</v>
      </c>
      <c r="G88" s="86" t="s">
        <v>22</v>
      </c>
      <c r="H88" s="85" t="s">
        <v>19</v>
      </c>
      <c r="I88" s="85">
        <v>1</v>
      </c>
      <c r="J88" s="87">
        <v>40</v>
      </c>
      <c r="K88" s="87">
        <v>40</v>
      </c>
      <c r="L88" s="88"/>
      <c r="M88" s="81">
        <v>40</v>
      </c>
      <c r="N88" s="82" t="s">
        <v>76</v>
      </c>
      <c r="O88" s="83" t="s">
        <v>77</v>
      </c>
      <c r="P88" s="83" t="s">
        <v>78</v>
      </c>
      <c r="Q88" s="81">
        <v>40</v>
      </c>
    </row>
    <row r="89" spans="1:17" ht="39.75" thickBot="1" x14ac:dyDescent="0.3">
      <c r="A89" s="133"/>
      <c r="B89" s="92"/>
      <c r="C89" s="84" t="str">
        <f>VLOOKUP($F89,ITENS,2,0)</f>
        <v>M</v>
      </c>
      <c r="D89" s="84" t="str">
        <f>VLOOKUP($F89,ITENS,4,0)</f>
        <v>339030/15</v>
      </c>
      <c r="E89" s="63">
        <v>3015000458594</v>
      </c>
      <c r="F89" s="85">
        <v>35</v>
      </c>
      <c r="G89" s="86" t="s">
        <v>23</v>
      </c>
      <c r="H89" s="85" t="s">
        <v>19</v>
      </c>
      <c r="I89" s="85">
        <v>3</v>
      </c>
      <c r="J89" s="87">
        <v>90</v>
      </c>
      <c r="K89" s="87">
        <v>270</v>
      </c>
      <c r="L89" s="88"/>
      <c r="M89" s="81">
        <v>90</v>
      </c>
      <c r="N89" s="82" t="s">
        <v>76</v>
      </c>
      <c r="O89" s="83" t="s">
        <v>77</v>
      </c>
      <c r="P89" s="83" t="s">
        <v>78</v>
      </c>
      <c r="Q89" s="81">
        <v>270</v>
      </c>
    </row>
    <row r="90" spans="1:17" ht="60.75" thickBot="1" x14ac:dyDescent="0.3">
      <c r="A90" s="133"/>
      <c r="B90" s="93"/>
      <c r="C90" s="50" t="str">
        <f>VLOOKUP($F90,ITENS,2,0)</f>
        <v>S</v>
      </c>
      <c r="D90" s="50" t="str">
        <f>VLOOKUP($F90,ITENS,4,0)</f>
        <v xml:space="preserve">339039/12 </v>
      </c>
      <c r="E90" s="64" t="str">
        <f>IF(C90="s","-",0)</f>
        <v>-</v>
      </c>
      <c r="F90" s="3">
        <v>36</v>
      </c>
      <c r="G90" s="4" t="s">
        <v>86</v>
      </c>
      <c r="H90" s="3" t="s">
        <v>64</v>
      </c>
      <c r="I90" s="3">
        <v>3</v>
      </c>
      <c r="J90" s="7">
        <v>2598</v>
      </c>
      <c r="K90" s="7">
        <v>7794</v>
      </c>
      <c r="L90" s="9"/>
      <c r="M90" s="66">
        <v>2598</v>
      </c>
      <c r="N90" s="73" t="s">
        <v>76</v>
      </c>
      <c r="O90" s="67" t="s">
        <v>77</v>
      </c>
      <c r="P90" s="67" t="s">
        <v>78</v>
      </c>
      <c r="Q90" s="66">
        <v>7794</v>
      </c>
    </row>
    <row r="91" spans="1:17" ht="16.5" thickBot="1" x14ac:dyDescent="0.3">
      <c r="A91" s="133"/>
      <c r="B91" s="94" t="s">
        <v>52</v>
      </c>
      <c r="C91" s="95"/>
      <c r="D91" s="95"/>
      <c r="E91" s="95"/>
      <c r="F91" s="95"/>
      <c r="G91" s="96"/>
      <c r="H91" s="11"/>
      <c r="I91" s="11">
        <v>1107</v>
      </c>
      <c r="J91" s="12"/>
      <c r="K91" s="13">
        <v>11704</v>
      </c>
      <c r="L91" s="14">
        <v>0</v>
      </c>
      <c r="M91" s="18"/>
      <c r="N91" s="75"/>
      <c r="O91" s="18"/>
      <c r="P91" s="18"/>
      <c r="Q91" s="70">
        <v>11704</v>
      </c>
    </row>
    <row r="92" spans="1:17" x14ac:dyDescent="0.25">
      <c r="A92" s="133"/>
      <c r="B92" s="122"/>
      <c r="C92" s="123"/>
      <c r="D92" s="123"/>
      <c r="E92" s="123"/>
      <c r="F92" s="124"/>
      <c r="G92" s="124"/>
      <c r="H92" s="124"/>
      <c r="I92" s="124"/>
      <c r="J92" s="124"/>
      <c r="K92" s="124"/>
      <c r="L92" s="124"/>
      <c r="M92" s="124"/>
      <c r="N92" s="124"/>
      <c r="O92" s="124"/>
      <c r="P92" s="124"/>
      <c r="Q92" s="124"/>
    </row>
    <row r="93" spans="1:17" ht="19.5" thickBot="1" x14ac:dyDescent="0.3">
      <c r="A93" s="133"/>
      <c r="B93" s="112" t="s">
        <v>133</v>
      </c>
      <c r="C93" s="113"/>
      <c r="D93" s="113"/>
      <c r="E93" s="113"/>
      <c r="F93" s="113"/>
      <c r="G93" s="113"/>
      <c r="H93" s="113"/>
      <c r="I93" s="113"/>
      <c r="J93" s="113"/>
      <c r="K93" s="113"/>
      <c r="L93" s="113"/>
      <c r="M93" s="113"/>
      <c r="N93" s="113"/>
      <c r="O93" s="113"/>
      <c r="P93" s="113"/>
      <c r="Q93" s="113"/>
    </row>
    <row r="94" spans="1:17" ht="39" thickBot="1" x14ac:dyDescent="0.3">
      <c r="A94" s="133"/>
      <c r="B94" s="97" t="s">
        <v>12</v>
      </c>
      <c r="C94" s="65" t="s">
        <v>122</v>
      </c>
      <c r="D94" s="65" t="s">
        <v>120</v>
      </c>
      <c r="E94" s="65" t="s">
        <v>121</v>
      </c>
      <c r="F94" s="98" t="s">
        <v>42</v>
      </c>
      <c r="G94" s="111" t="s">
        <v>43</v>
      </c>
      <c r="H94" s="111" t="s">
        <v>44</v>
      </c>
      <c r="I94" s="2" t="s">
        <v>45</v>
      </c>
      <c r="J94" s="2" t="s">
        <v>46</v>
      </c>
      <c r="K94" s="2" t="s">
        <v>0</v>
      </c>
      <c r="L94" s="109" t="s">
        <v>3</v>
      </c>
      <c r="M94" s="114" t="s">
        <v>1</v>
      </c>
      <c r="N94" s="114" t="s">
        <v>6</v>
      </c>
      <c r="O94" s="114" t="s">
        <v>7</v>
      </c>
      <c r="P94" s="114" t="s">
        <v>8</v>
      </c>
      <c r="Q94" s="116" t="s">
        <v>9</v>
      </c>
    </row>
    <row r="95" spans="1:17" ht="15.75" thickBot="1" x14ac:dyDescent="0.3">
      <c r="A95" s="133"/>
      <c r="B95" s="97"/>
      <c r="C95" s="65"/>
      <c r="D95" s="65"/>
      <c r="E95" s="65"/>
      <c r="F95" s="96"/>
      <c r="G95" s="111"/>
      <c r="H95" s="111"/>
      <c r="I95" s="2" t="s">
        <v>47</v>
      </c>
      <c r="J95" s="2" t="s">
        <v>48</v>
      </c>
      <c r="K95" s="2" t="s">
        <v>49</v>
      </c>
      <c r="L95" s="110"/>
      <c r="M95" s="115"/>
      <c r="N95" s="115"/>
      <c r="O95" s="115"/>
      <c r="P95" s="115"/>
      <c r="Q95" s="117"/>
    </row>
    <row r="96" spans="1:17" ht="60.75" thickBot="1" x14ac:dyDescent="0.3">
      <c r="A96" s="133"/>
      <c r="B96" s="91" t="s">
        <v>65</v>
      </c>
      <c r="C96" s="50" t="str">
        <f>VLOOKUP($F96,ITENS,2,0)</f>
        <v>S</v>
      </c>
      <c r="D96" s="50" t="str">
        <f>VLOOKUP($F96,ITENS,4,0)</f>
        <v xml:space="preserve">339039/41 </v>
      </c>
      <c r="E96" s="64" t="str">
        <f>IF(C96="s","-",0)</f>
        <v>-</v>
      </c>
      <c r="F96" s="3">
        <v>37</v>
      </c>
      <c r="G96" s="4" t="s">
        <v>79</v>
      </c>
      <c r="H96" s="3" t="s">
        <v>21</v>
      </c>
      <c r="I96" s="3">
        <v>125</v>
      </c>
      <c r="J96" s="7">
        <v>59.67</v>
      </c>
      <c r="K96" s="7">
        <v>7458.75</v>
      </c>
      <c r="L96" s="9"/>
      <c r="M96" s="66">
        <v>59.67</v>
      </c>
      <c r="N96" s="73" t="s">
        <v>76</v>
      </c>
      <c r="O96" s="67" t="s">
        <v>77</v>
      </c>
      <c r="P96" s="67" t="s">
        <v>78</v>
      </c>
      <c r="Q96" s="66">
        <v>7458.75</v>
      </c>
    </row>
    <row r="97" spans="1:17" ht="60.75" thickBot="1" x14ac:dyDescent="0.3">
      <c r="A97" s="133"/>
      <c r="B97" s="92"/>
      <c r="C97" s="50" t="str">
        <f>VLOOKUP($F97,ITENS,2,0)</f>
        <v>S</v>
      </c>
      <c r="D97" s="50" t="str">
        <f>VLOOKUP($F97,ITENS,4,0)</f>
        <v xml:space="preserve">339039/41 </v>
      </c>
      <c r="E97" s="64" t="str">
        <f>IF(C97="s","-",0)</f>
        <v>-</v>
      </c>
      <c r="F97" s="3">
        <v>38</v>
      </c>
      <c r="G97" s="4" t="s">
        <v>80</v>
      </c>
      <c r="H97" s="3" t="s">
        <v>21</v>
      </c>
      <c r="I97" s="3">
        <v>450</v>
      </c>
      <c r="J97" s="7">
        <v>12.1</v>
      </c>
      <c r="K97" s="7">
        <v>5445</v>
      </c>
      <c r="L97" s="9"/>
      <c r="M97" s="66">
        <v>12.1</v>
      </c>
      <c r="N97" s="73" t="s">
        <v>76</v>
      </c>
      <c r="O97" s="67" t="s">
        <v>77</v>
      </c>
      <c r="P97" s="67" t="s">
        <v>78</v>
      </c>
      <c r="Q97" s="66">
        <v>5445</v>
      </c>
    </row>
    <row r="98" spans="1:17" ht="39.75" thickBot="1" x14ac:dyDescent="0.3">
      <c r="A98" s="133"/>
      <c r="B98" s="92"/>
      <c r="C98" s="51" t="str">
        <f>VLOOKUP($F98,ITENS,2,0)</f>
        <v>M</v>
      </c>
      <c r="D98" s="51" t="str">
        <f>VLOOKUP($F98,ITENS,4,0)</f>
        <v>339030/15</v>
      </c>
      <c r="E98" s="51"/>
      <c r="F98" s="52">
        <v>39</v>
      </c>
      <c r="G98" s="53" t="s">
        <v>27</v>
      </c>
      <c r="H98" s="52" t="s">
        <v>24</v>
      </c>
      <c r="I98" s="52">
        <v>260</v>
      </c>
      <c r="J98" s="54">
        <v>3.1</v>
      </c>
      <c r="K98" s="54">
        <v>806</v>
      </c>
      <c r="L98" s="55" t="s">
        <v>139</v>
      </c>
      <c r="M98" s="56">
        <v>3.1</v>
      </c>
      <c r="N98" s="76" t="s">
        <v>76</v>
      </c>
      <c r="O98" s="57" t="s">
        <v>77</v>
      </c>
      <c r="P98" s="57" t="s">
        <v>78</v>
      </c>
      <c r="Q98" s="56">
        <v>806</v>
      </c>
    </row>
    <row r="99" spans="1:17" ht="48.75" thickBot="1" x14ac:dyDescent="0.3">
      <c r="A99" s="133"/>
      <c r="B99" s="92"/>
      <c r="C99" s="50" t="str">
        <f>VLOOKUP($F99,ITENS,2,0)</f>
        <v>S</v>
      </c>
      <c r="D99" s="50" t="str">
        <f>VLOOKUP($F99,ITENS,4,0)</f>
        <v>339039/14</v>
      </c>
      <c r="E99" s="64" t="str">
        <f>IF(C99="s","-",0)</f>
        <v>-</v>
      </c>
      <c r="F99" s="3">
        <v>40</v>
      </c>
      <c r="G99" s="4" t="s">
        <v>34</v>
      </c>
      <c r="H99" s="3" t="s">
        <v>24</v>
      </c>
      <c r="I99" s="3">
        <v>65</v>
      </c>
      <c r="J99" s="7">
        <v>6.67</v>
      </c>
      <c r="K99" s="7">
        <v>433.55</v>
      </c>
      <c r="L99" s="9"/>
      <c r="M99" s="66">
        <v>6.67</v>
      </c>
      <c r="N99" s="73" t="s">
        <v>76</v>
      </c>
      <c r="O99" s="67" t="s">
        <v>77</v>
      </c>
      <c r="P99" s="67" t="s">
        <v>78</v>
      </c>
      <c r="Q99" s="66">
        <v>433.55</v>
      </c>
    </row>
    <row r="100" spans="1:17" ht="39.75" thickBot="1" x14ac:dyDescent="0.3">
      <c r="A100" s="133"/>
      <c r="B100" s="93"/>
      <c r="C100" s="84" t="str">
        <f>VLOOKUP($F100,ITENS,2,0)</f>
        <v>M</v>
      </c>
      <c r="D100" s="84" t="str">
        <f>VLOOKUP($F100,ITENS,4,0)</f>
        <v>339030/15</v>
      </c>
      <c r="E100" s="63">
        <v>3015000458594</v>
      </c>
      <c r="F100" s="85">
        <v>41</v>
      </c>
      <c r="G100" s="86" t="s">
        <v>23</v>
      </c>
      <c r="H100" s="85" t="s">
        <v>19</v>
      </c>
      <c r="I100" s="85">
        <v>5</v>
      </c>
      <c r="J100" s="87">
        <v>123.33</v>
      </c>
      <c r="K100" s="87">
        <v>616.65</v>
      </c>
      <c r="L100" s="88"/>
      <c r="M100" s="81">
        <v>123.33</v>
      </c>
      <c r="N100" s="82" t="s">
        <v>76</v>
      </c>
      <c r="O100" s="83" t="s">
        <v>77</v>
      </c>
      <c r="P100" s="83" t="s">
        <v>78</v>
      </c>
      <c r="Q100" s="81">
        <v>616.65</v>
      </c>
    </row>
    <row r="101" spans="1:17" ht="16.5" thickBot="1" x14ac:dyDescent="0.3">
      <c r="A101" s="133"/>
      <c r="B101" s="94" t="s">
        <v>52</v>
      </c>
      <c r="C101" s="95"/>
      <c r="D101" s="95"/>
      <c r="E101" s="95"/>
      <c r="F101" s="95"/>
      <c r="G101" s="96"/>
      <c r="H101" s="11"/>
      <c r="I101" s="11">
        <v>905</v>
      </c>
      <c r="J101" s="12"/>
      <c r="K101" s="13">
        <v>14759.949999999999</v>
      </c>
      <c r="L101" s="14">
        <v>0</v>
      </c>
      <c r="M101" s="18"/>
      <c r="N101" s="75"/>
      <c r="O101" s="18"/>
      <c r="P101" s="18"/>
      <c r="Q101" s="70">
        <v>14759.949999999999</v>
      </c>
    </row>
    <row r="102" spans="1:17" x14ac:dyDescent="0.25">
      <c r="A102" s="133"/>
      <c r="B102" s="122"/>
      <c r="C102" s="123"/>
      <c r="D102" s="123"/>
      <c r="E102" s="123"/>
      <c r="F102" s="124"/>
      <c r="G102" s="124"/>
      <c r="H102" s="124"/>
      <c r="I102" s="124"/>
      <c r="J102" s="124"/>
      <c r="K102" s="124"/>
      <c r="L102" s="124"/>
      <c r="M102" s="124"/>
      <c r="N102" s="124"/>
      <c r="O102" s="124"/>
      <c r="P102" s="124"/>
      <c r="Q102" s="124"/>
    </row>
    <row r="103" spans="1:17" ht="19.5" thickBot="1" x14ac:dyDescent="0.3">
      <c r="A103" s="133"/>
      <c r="B103" s="112" t="s">
        <v>134</v>
      </c>
      <c r="C103" s="113"/>
      <c r="D103" s="113"/>
      <c r="E103" s="113"/>
      <c r="F103" s="113"/>
      <c r="G103" s="113"/>
      <c r="H103" s="113"/>
      <c r="I103" s="113"/>
      <c r="J103" s="113"/>
      <c r="K103" s="113"/>
      <c r="L103" s="113"/>
      <c r="M103" s="113"/>
      <c r="N103" s="113"/>
      <c r="O103" s="113"/>
      <c r="P103" s="113"/>
      <c r="Q103" s="113"/>
    </row>
    <row r="104" spans="1:17" ht="39" thickBot="1" x14ac:dyDescent="0.3">
      <c r="A104" s="133"/>
      <c r="B104" s="97" t="s">
        <v>12</v>
      </c>
      <c r="C104" s="65" t="s">
        <v>122</v>
      </c>
      <c r="D104" s="65" t="s">
        <v>120</v>
      </c>
      <c r="E104" s="65" t="s">
        <v>121</v>
      </c>
      <c r="F104" s="98" t="s">
        <v>42</v>
      </c>
      <c r="G104" s="111" t="s">
        <v>43</v>
      </c>
      <c r="H104" s="111" t="s">
        <v>44</v>
      </c>
      <c r="I104" s="2" t="s">
        <v>45</v>
      </c>
      <c r="J104" s="2" t="s">
        <v>46</v>
      </c>
      <c r="K104" s="2" t="s">
        <v>0</v>
      </c>
      <c r="L104" s="109" t="s">
        <v>3</v>
      </c>
      <c r="M104" s="114" t="s">
        <v>1</v>
      </c>
      <c r="N104" s="114" t="s">
        <v>6</v>
      </c>
      <c r="O104" s="114" t="s">
        <v>7</v>
      </c>
      <c r="P104" s="114" t="s">
        <v>8</v>
      </c>
      <c r="Q104" s="116" t="s">
        <v>9</v>
      </c>
    </row>
    <row r="105" spans="1:17" ht="15.75" thickBot="1" x14ac:dyDescent="0.3">
      <c r="A105" s="133"/>
      <c r="B105" s="97"/>
      <c r="C105" s="65"/>
      <c r="D105" s="65"/>
      <c r="E105" s="65"/>
      <c r="F105" s="96"/>
      <c r="G105" s="111"/>
      <c r="H105" s="111"/>
      <c r="I105" s="2" t="s">
        <v>47</v>
      </c>
      <c r="J105" s="2" t="s">
        <v>48</v>
      </c>
      <c r="K105" s="2" t="s">
        <v>49</v>
      </c>
      <c r="L105" s="110"/>
      <c r="M105" s="115"/>
      <c r="N105" s="115"/>
      <c r="O105" s="115"/>
      <c r="P105" s="115"/>
      <c r="Q105" s="117"/>
    </row>
    <row r="106" spans="1:17" ht="39.75" thickBot="1" x14ac:dyDescent="0.3">
      <c r="A106" s="133"/>
      <c r="B106" s="91" t="s">
        <v>66</v>
      </c>
      <c r="C106" s="50" t="str">
        <f>VLOOKUP($F106,ITENS,2,0)</f>
        <v>M</v>
      </c>
      <c r="D106" s="50" t="str">
        <f>VLOOKUP($F106,ITENS,4,0)</f>
        <v>339030/07</v>
      </c>
      <c r="E106" s="63">
        <v>3007000731668</v>
      </c>
      <c r="F106" s="3">
        <v>42</v>
      </c>
      <c r="G106" s="4" t="s">
        <v>28</v>
      </c>
      <c r="H106" s="3" t="s">
        <v>29</v>
      </c>
      <c r="I106" s="3">
        <v>10</v>
      </c>
      <c r="J106" s="7">
        <v>10.5</v>
      </c>
      <c r="K106" s="7">
        <v>105</v>
      </c>
      <c r="L106" s="9"/>
      <c r="M106" s="66">
        <v>10.5</v>
      </c>
      <c r="N106" s="73" t="s">
        <v>76</v>
      </c>
      <c r="O106" s="67" t="s">
        <v>77</v>
      </c>
      <c r="P106" s="67" t="s">
        <v>78</v>
      </c>
      <c r="Q106" s="66">
        <v>105</v>
      </c>
    </row>
    <row r="107" spans="1:17" ht="39.75" thickBot="1" x14ac:dyDescent="0.3">
      <c r="A107" s="133"/>
      <c r="B107" s="92"/>
      <c r="C107" s="50" t="str">
        <f>VLOOKUP($F107,ITENS,2,0)</f>
        <v>M</v>
      </c>
      <c r="D107" s="50" t="str">
        <f>VLOOKUP($F107,ITENS,4,0)</f>
        <v>339030/07</v>
      </c>
      <c r="E107" s="63">
        <v>3007000731666</v>
      </c>
      <c r="F107" s="3">
        <v>43</v>
      </c>
      <c r="G107" s="4" t="s">
        <v>31</v>
      </c>
      <c r="H107" s="3" t="s">
        <v>21</v>
      </c>
      <c r="I107" s="3">
        <v>50</v>
      </c>
      <c r="J107" s="7">
        <v>0.49</v>
      </c>
      <c r="K107" s="7">
        <v>24.5</v>
      </c>
      <c r="L107" s="9"/>
      <c r="M107" s="66">
        <v>0.49</v>
      </c>
      <c r="N107" s="73" t="s">
        <v>76</v>
      </c>
      <c r="O107" s="67" t="s">
        <v>77</v>
      </c>
      <c r="P107" s="67" t="s">
        <v>78</v>
      </c>
      <c r="Q107" s="66">
        <v>24.5</v>
      </c>
    </row>
    <row r="108" spans="1:17" ht="39.75" thickBot="1" x14ac:dyDescent="0.3">
      <c r="A108" s="133"/>
      <c r="B108" s="92"/>
      <c r="C108" s="50" t="str">
        <f>VLOOKUP($F108,ITENS,2,0)</f>
        <v>M</v>
      </c>
      <c r="D108" s="50" t="str">
        <f>VLOOKUP($F108,ITENS,4,0)</f>
        <v>339030/07</v>
      </c>
      <c r="E108" s="63">
        <v>3007000731664</v>
      </c>
      <c r="F108" s="3">
        <v>44</v>
      </c>
      <c r="G108" s="4" t="s">
        <v>33</v>
      </c>
      <c r="H108" s="3" t="s">
        <v>29</v>
      </c>
      <c r="I108" s="3">
        <v>10</v>
      </c>
      <c r="J108" s="7">
        <v>10.5</v>
      </c>
      <c r="K108" s="7">
        <v>105</v>
      </c>
      <c r="L108" s="9"/>
      <c r="M108" s="66">
        <v>10.5</v>
      </c>
      <c r="N108" s="73" t="s">
        <v>76</v>
      </c>
      <c r="O108" s="67" t="s">
        <v>77</v>
      </c>
      <c r="P108" s="67" t="s">
        <v>78</v>
      </c>
      <c r="Q108" s="66">
        <v>105</v>
      </c>
    </row>
    <row r="109" spans="1:17" ht="110.25" thickBot="1" x14ac:dyDescent="0.3">
      <c r="A109" s="133"/>
      <c r="B109" s="92"/>
      <c r="C109" s="50" t="str">
        <f>VLOOKUP($F109,ITENS,2,0)</f>
        <v>S</v>
      </c>
      <c r="D109" s="50" t="str">
        <f>VLOOKUP($F109,ITENS,4,0)</f>
        <v xml:space="preserve">339039/41 </v>
      </c>
      <c r="E109" s="64" t="str">
        <f>IF(C109="s","-",0)</f>
        <v>-</v>
      </c>
      <c r="F109" s="3">
        <v>45</v>
      </c>
      <c r="G109" s="4" t="s">
        <v>80</v>
      </c>
      <c r="H109" s="3" t="s">
        <v>21</v>
      </c>
      <c r="I109" s="3">
        <v>50</v>
      </c>
      <c r="J109" s="7">
        <v>19.3</v>
      </c>
      <c r="K109" s="28">
        <v>965</v>
      </c>
      <c r="L109" s="9"/>
      <c r="M109" s="66">
        <v>19.3</v>
      </c>
      <c r="N109" s="73" t="s">
        <v>76</v>
      </c>
      <c r="O109" s="67" t="s">
        <v>77</v>
      </c>
      <c r="P109" s="67" t="s">
        <v>78</v>
      </c>
      <c r="Q109" s="66">
        <v>965</v>
      </c>
    </row>
    <row r="110" spans="1:17" ht="60.75" thickBot="1" x14ac:dyDescent="0.3">
      <c r="A110" s="133"/>
      <c r="B110" s="93"/>
      <c r="C110" s="50" t="str">
        <f>VLOOKUP($F110,ITENS,2,0)</f>
        <v>S</v>
      </c>
      <c r="D110" s="50" t="str">
        <f>VLOOKUP($F110,ITENS,4,0)</f>
        <v xml:space="preserve">339039/12 </v>
      </c>
      <c r="E110" s="64" t="str">
        <f>IF(C110="s","-",0)</f>
        <v>-</v>
      </c>
      <c r="F110" s="3">
        <v>46</v>
      </c>
      <c r="G110" s="4" t="s">
        <v>83</v>
      </c>
      <c r="H110" s="3" t="s">
        <v>24</v>
      </c>
      <c r="I110" s="3">
        <v>2</v>
      </c>
      <c r="J110" s="7">
        <v>185</v>
      </c>
      <c r="K110" s="7">
        <v>370</v>
      </c>
      <c r="L110" s="9"/>
      <c r="M110" s="66">
        <v>185</v>
      </c>
      <c r="N110" s="73" t="s">
        <v>76</v>
      </c>
      <c r="O110" s="67" t="s">
        <v>77</v>
      </c>
      <c r="P110" s="67" t="s">
        <v>78</v>
      </c>
      <c r="Q110" s="66">
        <v>370</v>
      </c>
    </row>
    <row r="111" spans="1:17" ht="16.5" thickBot="1" x14ac:dyDescent="0.3">
      <c r="A111" s="133"/>
      <c r="B111" s="94" t="s">
        <v>52</v>
      </c>
      <c r="C111" s="95"/>
      <c r="D111" s="95"/>
      <c r="E111" s="95"/>
      <c r="F111" s="95"/>
      <c r="G111" s="96"/>
      <c r="H111" s="11"/>
      <c r="I111" s="11">
        <v>122</v>
      </c>
      <c r="J111" s="12"/>
      <c r="K111" s="13">
        <v>1569.5</v>
      </c>
      <c r="L111" s="14">
        <v>0</v>
      </c>
      <c r="M111" s="18"/>
      <c r="N111" s="75"/>
      <c r="O111" s="18"/>
      <c r="P111" s="18"/>
      <c r="Q111" s="70">
        <v>1569.5</v>
      </c>
    </row>
    <row r="112" spans="1:17" x14ac:dyDescent="0.25">
      <c r="A112" s="133"/>
      <c r="B112" s="122"/>
      <c r="C112" s="123"/>
      <c r="D112" s="123"/>
      <c r="E112" s="123"/>
      <c r="F112" s="124"/>
      <c r="G112" s="124"/>
      <c r="H112" s="124"/>
      <c r="I112" s="124"/>
      <c r="J112" s="124"/>
      <c r="K112" s="124"/>
      <c r="L112" s="124"/>
      <c r="M112" s="124"/>
      <c r="N112" s="124"/>
      <c r="O112" s="124"/>
      <c r="P112" s="124"/>
      <c r="Q112" s="124"/>
    </row>
    <row r="113" spans="1:17" ht="19.5" thickBot="1" x14ac:dyDescent="0.3">
      <c r="A113" s="133"/>
      <c r="B113" s="112" t="s">
        <v>67</v>
      </c>
      <c r="C113" s="113"/>
      <c r="D113" s="113"/>
      <c r="E113" s="113"/>
      <c r="F113" s="113"/>
      <c r="G113" s="113"/>
      <c r="H113" s="113"/>
      <c r="I113" s="113"/>
      <c r="J113" s="113"/>
      <c r="K113" s="113"/>
      <c r="L113" s="113"/>
      <c r="M113" s="113"/>
      <c r="N113" s="113"/>
      <c r="O113" s="113"/>
      <c r="P113" s="113"/>
      <c r="Q113" s="113"/>
    </row>
    <row r="114" spans="1:17" ht="39" thickBot="1" x14ac:dyDescent="0.3">
      <c r="A114" s="133"/>
      <c r="B114" s="97" t="s">
        <v>12</v>
      </c>
      <c r="C114" s="65" t="s">
        <v>122</v>
      </c>
      <c r="D114" s="65" t="s">
        <v>120</v>
      </c>
      <c r="E114" s="65" t="s">
        <v>121</v>
      </c>
      <c r="F114" s="98" t="s">
        <v>42</v>
      </c>
      <c r="G114" s="111" t="s">
        <v>43</v>
      </c>
      <c r="H114" s="111" t="s">
        <v>44</v>
      </c>
      <c r="I114" s="2" t="s">
        <v>45</v>
      </c>
      <c r="J114" s="2" t="s">
        <v>46</v>
      </c>
      <c r="K114" s="2" t="s">
        <v>0</v>
      </c>
      <c r="L114" s="109" t="s">
        <v>3</v>
      </c>
      <c r="M114" s="114" t="s">
        <v>1</v>
      </c>
      <c r="N114" s="114" t="s">
        <v>6</v>
      </c>
      <c r="O114" s="114" t="s">
        <v>7</v>
      </c>
      <c r="P114" s="114" t="s">
        <v>8</v>
      </c>
      <c r="Q114" s="116" t="s">
        <v>9</v>
      </c>
    </row>
    <row r="115" spans="1:17" ht="15.75" thickBot="1" x14ac:dyDescent="0.3">
      <c r="A115" s="133"/>
      <c r="B115" s="97"/>
      <c r="C115" s="65"/>
      <c r="D115" s="65"/>
      <c r="E115" s="65"/>
      <c r="F115" s="96"/>
      <c r="G115" s="111"/>
      <c r="H115" s="111"/>
      <c r="I115" s="2" t="s">
        <v>47</v>
      </c>
      <c r="J115" s="2" t="s">
        <v>48</v>
      </c>
      <c r="K115" s="2" t="s">
        <v>49</v>
      </c>
      <c r="L115" s="110"/>
      <c r="M115" s="115"/>
      <c r="N115" s="115"/>
      <c r="O115" s="115"/>
      <c r="P115" s="115"/>
      <c r="Q115" s="117"/>
    </row>
    <row r="116" spans="1:17" ht="60.75" thickBot="1" x14ac:dyDescent="0.3">
      <c r="A116" s="133"/>
      <c r="B116" s="91" t="s">
        <v>68</v>
      </c>
      <c r="C116" s="50" t="str">
        <f t="shared" ref="C116:C126" si="0">VLOOKUP($F116,ITENS,2,0)</f>
        <v>S</v>
      </c>
      <c r="D116" s="50" t="str">
        <f t="shared" ref="D116:D126" si="1">VLOOKUP($F116,ITENS,4,0)</f>
        <v>339039/47</v>
      </c>
      <c r="E116" s="64" t="str">
        <f>IF(C116="s","-",0)</f>
        <v>-</v>
      </c>
      <c r="F116" s="3">
        <v>47</v>
      </c>
      <c r="G116" s="4" t="s">
        <v>87</v>
      </c>
      <c r="H116" s="3" t="s">
        <v>24</v>
      </c>
      <c r="I116" s="3">
        <v>10</v>
      </c>
      <c r="J116" s="7">
        <v>400</v>
      </c>
      <c r="K116" s="7">
        <v>4000</v>
      </c>
      <c r="L116" s="9"/>
      <c r="M116" s="66">
        <v>400</v>
      </c>
      <c r="N116" s="73" t="s">
        <v>76</v>
      </c>
      <c r="O116" s="67" t="s">
        <v>77</v>
      </c>
      <c r="P116" s="67" t="s">
        <v>78</v>
      </c>
      <c r="Q116" s="66">
        <v>4000</v>
      </c>
    </row>
    <row r="117" spans="1:17" ht="60.75" thickBot="1" x14ac:dyDescent="0.3">
      <c r="A117" s="133"/>
      <c r="B117" s="92"/>
      <c r="C117" s="50" t="str">
        <f t="shared" si="0"/>
        <v>S</v>
      </c>
      <c r="D117" s="50" t="str">
        <f t="shared" si="1"/>
        <v>339039/10</v>
      </c>
      <c r="E117" s="64" t="str">
        <f>IF(C117="s","-",0)</f>
        <v>-</v>
      </c>
      <c r="F117" s="3">
        <v>48</v>
      </c>
      <c r="G117" s="4" t="s">
        <v>82</v>
      </c>
      <c r="H117" s="3" t="s">
        <v>25</v>
      </c>
      <c r="I117" s="3">
        <v>10</v>
      </c>
      <c r="J117" s="7">
        <v>409.58</v>
      </c>
      <c r="K117" s="7">
        <v>4095.7999999999997</v>
      </c>
      <c r="L117" s="9"/>
      <c r="M117" s="66">
        <v>409.58</v>
      </c>
      <c r="N117" s="73" t="s">
        <v>76</v>
      </c>
      <c r="O117" s="67" t="s">
        <v>77</v>
      </c>
      <c r="P117" s="67" t="s">
        <v>78</v>
      </c>
      <c r="Q117" s="66">
        <v>4095.7999999999997</v>
      </c>
    </row>
    <row r="118" spans="1:17" ht="48.75" thickBot="1" x14ac:dyDescent="0.3">
      <c r="A118" s="133"/>
      <c r="B118" s="92"/>
      <c r="C118" s="50" t="str">
        <f t="shared" si="0"/>
        <v>S</v>
      </c>
      <c r="D118" s="50" t="str">
        <f t="shared" si="1"/>
        <v xml:space="preserve">339039/41 </v>
      </c>
      <c r="E118" s="64" t="str">
        <f>IF(C118="s","-",0)</f>
        <v>-</v>
      </c>
      <c r="F118" s="3">
        <v>49</v>
      </c>
      <c r="G118" s="4" t="s">
        <v>26</v>
      </c>
      <c r="H118" s="3" t="s">
        <v>21</v>
      </c>
      <c r="I118" s="3">
        <v>75</v>
      </c>
      <c r="J118" s="7">
        <v>25</v>
      </c>
      <c r="K118" s="7">
        <v>1875</v>
      </c>
      <c r="L118" s="9"/>
      <c r="M118" s="66">
        <v>25</v>
      </c>
      <c r="N118" s="73" t="s">
        <v>76</v>
      </c>
      <c r="O118" s="67" t="s">
        <v>77</v>
      </c>
      <c r="P118" s="67" t="s">
        <v>78</v>
      </c>
      <c r="Q118" s="66">
        <v>1875</v>
      </c>
    </row>
    <row r="119" spans="1:17" ht="60.75" thickBot="1" x14ac:dyDescent="0.3">
      <c r="A119" s="133"/>
      <c r="B119" s="92"/>
      <c r="C119" s="50" t="str">
        <f t="shared" si="0"/>
        <v>S</v>
      </c>
      <c r="D119" s="50" t="str">
        <f t="shared" si="1"/>
        <v xml:space="preserve">339039/41 </v>
      </c>
      <c r="E119" s="64" t="str">
        <f>IF(C119="s","-",0)</f>
        <v>-</v>
      </c>
      <c r="F119" s="3">
        <v>50</v>
      </c>
      <c r="G119" s="4" t="s">
        <v>84</v>
      </c>
      <c r="H119" s="3" t="s">
        <v>21</v>
      </c>
      <c r="I119" s="3">
        <v>1200</v>
      </c>
      <c r="J119" s="7">
        <v>20</v>
      </c>
      <c r="K119" s="7">
        <v>24000</v>
      </c>
      <c r="L119" s="9"/>
      <c r="M119" s="66">
        <v>20</v>
      </c>
      <c r="N119" s="73" t="s">
        <v>76</v>
      </c>
      <c r="O119" s="67" t="s">
        <v>77</v>
      </c>
      <c r="P119" s="67" t="s">
        <v>78</v>
      </c>
      <c r="Q119" s="66">
        <v>24000</v>
      </c>
    </row>
    <row r="120" spans="1:17" ht="39.75" thickBot="1" x14ac:dyDescent="0.3">
      <c r="A120" s="133"/>
      <c r="B120" s="92"/>
      <c r="C120" s="50" t="str">
        <f t="shared" si="0"/>
        <v>M</v>
      </c>
      <c r="D120" s="50" t="str">
        <f t="shared" si="1"/>
        <v>339030/07</v>
      </c>
      <c r="E120" s="63">
        <v>3007000731663</v>
      </c>
      <c r="F120" s="3">
        <v>51</v>
      </c>
      <c r="G120" s="4" t="s">
        <v>38</v>
      </c>
      <c r="H120" s="3" t="s">
        <v>39</v>
      </c>
      <c r="I120" s="3">
        <v>200</v>
      </c>
      <c r="J120" s="7">
        <v>3.47</v>
      </c>
      <c r="K120" s="7">
        <v>694</v>
      </c>
      <c r="L120" s="9"/>
      <c r="M120" s="66">
        <v>3.47</v>
      </c>
      <c r="N120" s="73" t="s">
        <v>76</v>
      </c>
      <c r="O120" s="67" t="s">
        <v>77</v>
      </c>
      <c r="P120" s="67" t="s">
        <v>78</v>
      </c>
      <c r="Q120" s="66">
        <v>694</v>
      </c>
    </row>
    <row r="121" spans="1:17" ht="60.75" thickBot="1" x14ac:dyDescent="0.3">
      <c r="A121" s="133"/>
      <c r="B121" s="92"/>
      <c r="C121" s="50" t="str">
        <f t="shared" si="0"/>
        <v>S</v>
      </c>
      <c r="D121" s="50" t="str">
        <f t="shared" si="1"/>
        <v xml:space="preserve">339039/41 </v>
      </c>
      <c r="E121" s="64" t="str">
        <f>IF(C121="s","-",0)</f>
        <v>-</v>
      </c>
      <c r="F121" s="3">
        <v>52</v>
      </c>
      <c r="G121" s="4" t="s">
        <v>80</v>
      </c>
      <c r="H121" s="3" t="s">
        <v>21</v>
      </c>
      <c r="I121" s="3">
        <v>1100</v>
      </c>
      <c r="J121" s="7">
        <v>20</v>
      </c>
      <c r="K121" s="7">
        <v>22000</v>
      </c>
      <c r="L121" s="9"/>
      <c r="M121" s="66">
        <v>19.09</v>
      </c>
      <c r="N121" s="73" t="s">
        <v>76</v>
      </c>
      <c r="O121" s="67" t="s">
        <v>77</v>
      </c>
      <c r="P121" s="67" t="s">
        <v>78</v>
      </c>
      <c r="Q121" s="66">
        <v>20999</v>
      </c>
    </row>
    <row r="122" spans="1:17" ht="39.75" thickBot="1" x14ac:dyDescent="0.3">
      <c r="A122" s="133"/>
      <c r="B122" s="92"/>
      <c r="C122" s="84" t="str">
        <f t="shared" si="0"/>
        <v>M</v>
      </c>
      <c r="D122" s="84" t="str">
        <f t="shared" si="1"/>
        <v>339030/15</v>
      </c>
      <c r="E122" s="63">
        <v>3015000458594</v>
      </c>
      <c r="F122" s="85">
        <v>53</v>
      </c>
      <c r="G122" s="86" t="s">
        <v>23</v>
      </c>
      <c r="H122" s="85" t="s">
        <v>19</v>
      </c>
      <c r="I122" s="85">
        <v>8</v>
      </c>
      <c r="J122" s="87">
        <v>90</v>
      </c>
      <c r="K122" s="87">
        <v>720</v>
      </c>
      <c r="L122" s="88"/>
      <c r="M122" s="81">
        <v>90</v>
      </c>
      <c r="N122" s="82" t="s">
        <v>76</v>
      </c>
      <c r="O122" s="83" t="s">
        <v>77</v>
      </c>
      <c r="P122" s="83" t="s">
        <v>78</v>
      </c>
      <c r="Q122" s="81">
        <v>720</v>
      </c>
    </row>
    <row r="123" spans="1:17" ht="60.75" thickBot="1" x14ac:dyDescent="0.3">
      <c r="A123" s="133"/>
      <c r="B123" s="92"/>
      <c r="C123" s="50" t="str">
        <f t="shared" si="0"/>
        <v>S</v>
      </c>
      <c r="D123" s="50" t="str">
        <f t="shared" si="1"/>
        <v xml:space="preserve">339039/12 </v>
      </c>
      <c r="E123" s="64" t="str">
        <f>IF(C123="s","-",0)</f>
        <v>-</v>
      </c>
      <c r="F123" s="3">
        <v>54</v>
      </c>
      <c r="G123" s="4" t="s">
        <v>86</v>
      </c>
      <c r="H123" s="3" t="s">
        <v>69</v>
      </c>
      <c r="I123" s="3">
        <v>10</v>
      </c>
      <c r="J123" s="7">
        <v>2598</v>
      </c>
      <c r="K123" s="7">
        <v>25980</v>
      </c>
      <c r="L123" s="9"/>
      <c r="M123" s="66">
        <v>2598</v>
      </c>
      <c r="N123" s="73" t="s">
        <v>76</v>
      </c>
      <c r="O123" s="67" t="s">
        <v>77</v>
      </c>
      <c r="P123" s="67" t="s">
        <v>78</v>
      </c>
      <c r="Q123" s="66">
        <v>25980</v>
      </c>
    </row>
    <row r="124" spans="1:17" ht="39.75" thickBot="1" x14ac:dyDescent="0.3">
      <c r="A124" s="133"/>
      <c r="B124" s="92"/>
      <c r="C124" s="51" t="str">
        <f t="shared" si="0"/>
        <v>M</v>
      </c>
      <c r="D124" s="51" t="str">
        <f t="shared" si="1"/>
        <v>449052/42</v>
      </c>
      <c r="E124" s="51"/>
      <c r="F124" s="52">
        <v>55</v>
      </c>
      <c r="G124" s="53" t="s">
        <v>37</v>
      </c>
      <c r="H124" s="52" t="s">
        <v>69</v>
      </c>
      <c r="I124" s="52">
        <v>10</v>
      </c>
      <c r="J124" s="54">
        <v>30</v>
      </c>
      <c r="K124" s="54">
        <v>300</v>
      </c>
      <c r="L124" s="55" t="s">
        <v>139</v>
      </c>
      <c r="M124" s="56">
        <v>30</v>
      </c>
      <c r="N124" s="76" t="s">
        <v>76</v>
      </c>
      <c r="O124" s="57" t="s">
        <v>77</v>
      </c>
      <c r="P124" s="57" t="s">
        <v>78</v>
      </c>
      <c r="Q124" s="56">
        <v>300</v>
      </c>
    </row>
    <row r="125" spans="1:17" ht="60.75" thickBot="1" x14ac:dyDescent="0.3">
      <c r="A125" s="133"/>
      <c r="B125" s="92"/>
      <c r="C125" s="51" t="str">
        <f t="shared" si="0"/>
        <v>M</v>
      </c>
      <c r="D125" s="51" t="str">
        <f t="shared" si="1"/>
        <v>449052/42</v>
      </c>
      <c r="E125" s="51"/>
      <c r="F125" s="52">
        <v>56</v>
      </c>
      <c r="G125" s="53" t="s">
        <v>88</v>
      </c>
      <c r="H125" s="52" t="s">
        <v>19</v>
      </c>
      <c r="I125" s="52">
        <v>200</v>
      </c>
      <c r="J125" s="54">
        <v>22</v>
      </c>
      <c r="K125" s="54">
        <v>4400</v>
      </c>
      <c r="L125" s="55" t="s">
        <v>139</v>
      </c>
      <c r="M125" s="56">
        <v>22</v>
      </c>
      <c r="N125" s="76" t="s">
        <v>76</v>
      </c>
      <c r="O125" s="57" t="s">
        <v>77</v>
      </c>
      <c r="P125" s="57" t="s">
        <v>78</v>
      </c>
      <c r="Q125" s="56">
        <v>4400</v>
      </c>
    </row>
    <row r="126" spans="1:17" ht="60.75" thickBot="1" x14ac:dyDescent="0.3">
      <c r="A126" s="133"/>
      <c r="B126" s="93"/>
      <c r="C126" s="50" t="str">
        <f t="shared" si="0"/>
        <v>S</v>
      </c>
      <c r="D126" s="50" t="str">
        <f t="shared" si="1"/>
        <v xml:space="preserve">339039/12 </v>
      </c>
      <c r="E126" s="64" t="str">
        <f>IF(C126="s","-",0)</f>
        <v>-</v>
      </c>
      <c r="F126" s="29">
        <v>57</v>
      </c>
      <c r="G126" s="30" t="s">
        <v>83</v>
      </c>
      <c r="H126" s="3" t="s">
        <v>25</v>
      </c>
      <c r="I126" s="3">
        <v>20</v>
      </c>
      <c r="J126" s="7">
        <v>185</v>
      </c>
      <c r="K126" s="7">
        <v>3700</v>
      </c>
      <c r="L126" s="9"/>
      <c r="M126" s="66">
        <v>185</v>
      </c>
      <c r="N126" s="73" t="s">
        <v>76</v>
      </c>
      <c r="O126" s="67" t="s">
        <v>77</v>
      </c>
      <c r="P126" s="67" t="s">
        <v>78</v>
      </c>
      <c r="Q126" s="66">
        <v>3700</v>
      </c>
    </row>
    <row r="127" spans="1:17" ht="16.5" thickBot="1" x14ac:dyDescent="0.3">
      <c r="A127" s="133"/>
      <c r="B127" s="94" t="s">
        <v>52</v>
      </c>
      <c r="C127" s="95"/>
      <c r="D127" s="95"/>
      <c r="E127" s="95"/>
      <c r="F127" s="95"/>
      <c r="G127" s="96"/>
      <c r="H127" s="11"/>
      <c r="I127" s="11">
        <v>2843</v>
      </c>
      <c r="J127" s="12"/>
      <c r="K127" s="13">
        <v>91764.800000000003</v>
      </c>
      <c r="L127" s="14">
        <v>0</v>
      </c>
      <c r="M127" s="18"/>
      <c r="N127" s="75"/>
      <c r="O127" s="18"/>
      <c r="P127" s="18"/>
      <c r="Q127" s="70">
        <v>90763.8</v>
      </c>
    </row>
    <row r="128" spans="1:17" x14ac:dyDescent="0.25">
      <c r="A128" s="133"/>
      <c r="B128" s="122"/>
      <c r="C128" s="123"/>
      <c r="D128" s="123"/>
      <c r="E128" s="123"/>
      <c r="F128" s="124"/>
      <c r="G128" s="124"/>
      <c r="H128" s="124"/>
      <c r="I128" s="124"/>
      <c r="J128" s="124"/>
      <c r="K128" s="124"/>
      <c r="L128" s="124"/>
      <c r="M128" s="124"/>
      <c r="N128" s="124"/>
      <c r="O128" s="124"/>
      <c r="P128" s="124"/>
      <c r="Q128" s="124"/>
    </row>
    <row r="129" spans="1:17" ht="19.5" thickBot="1" x14ac:dyDescent="0.3">
      <c r="A129" s="133"/>
      <c r="B129" s="112" t="s">
        <v>135</v>
      </c>
      <c r="C129" s="113"/>
      <c r="D129" s="113"/>
      <c r="E129" s="113"/>
      <c r="F129" s="113"/>
      <c r="G129" s="113"/>
      <c r="H129" s="113"/>
      <c r="I129" s="113"/>
      <c r="J129" s="113"/>
      <c r="K129" s="113"/>
      <c r="L129" s="113"/>
      <c r="M129" s="113"/>
      <c r="N129" s="113"/>
      <c r="O129" s="113"/>
      <c r="P129" s="113"/>
      <c r="Q129" s="113"/>
    </row>
    <row r="130" spans="1:17" ht="39" thickBot="1" x14ac:dyDescent="0.3">
      <c r="A130" s="133"/>
      <c r="B130" s="97" t="s">
        <v>12</v>
      </c>
      <c r="C130" s="65" t="s">
        <v>122</v>
      </c>
      <c r="D130" s="65" t="s">
        <v>120</v>
      </c>
      <c r="E130" s="65" t="s">
        <v>121</v>
      </c>
      <c r="F130" s="98" t="s">
        <v>42</v>
      </c>
      <c r="G130" s="111" t="s">
        <v>43</v>
      </c>
      <c r="H130" s="111" t="s">
        <v>44</v>
      </c>
      <c r="I130" s="2" t="s">
        <v>45</v>
      </c>
      <c r="J130" s="2" t="s">
        <v>46</v>
      </c>
      <c r="K130" s="2" t="s">
        <v>0</v>
      </c>
      <c r="L130" s="109" t="s">
        <v>3</v>
      </c>
      <c r="M130" s="114" t="s">
        <v>1</v>
      </c>
      <c r="N130" s="114" t="s">
        <v>6</v>
      </c>
      <c r="O130" s="114" t="s">
        <v>7</v>
      </c>
      <c r="P130" s="114" t="s">
        <v>8</v>
      </c>
      <c r="Q130" s="116" t="s">
        <v>9</v>
      </c>
    </row>
    <row r="131" spans="1:17" ht="15.75" thickBot="1" x14ac:dyDescent="0.3">
      <c r="A131" s="133"/>
      <c r="B131" s="97"/>
      <c r="C131" s="65"/>
      <c r="D131" s="65"/>
      <c r="E131" s="65"/>
      <c r="F131" s="96"/>
      <c r="G131" s="111"/>
      <c r="H131" s="111"/>
      <c r="I131" s="2" t="s">
        <v>47</v>
      </c>
      <c r="J131" s="2" t="s">
        <v>48</v>
      </c>
      <c r="K131" s="2" t="s">
        <v>49</v>
      </c>
      <c r="L131" s="110"/>
      <c r="M131" s="115"/>
      <c r="N131" s="115"/>
      <c r="O131" s="115"/>
      <c r="P131" s="115"/>
      <c r="Q131" s="117"/>
    </row>
    <row r="132" spans="1:17" ht="60.75" thickBot="1" x14ac:dyDescent="0.3">
      <c r="A132" s="133"/>
      <c r="B132" s="91" t="s">
        <v>70</v>
      </c>
      <c r="C132" s="50" t="str">
        <f>VLOOKUP($F132,ITENS,2,0)</f>
        <v>S</v>
      </c>
      <c r="D132" s="50" t="str">
        <f>VLOOKUP($F132,ITENS,4,0)</f>
        <v xml:space="preserve">339039/41 </v>
      </c>
      <c r="E132" s="64" t="str">
        <f>IF(C132="s","-",0)</f>
        <v>-</v>
      </c>
      <c r="F132" s="3">
        <v>58</v>
      </c>
      <c r="G132" s="4" t="s">
        <v>79</v>
      </c>
      <c r="H132" s="3" t="s">
        <v>21</v>
      </c>
      <c r="I132" s="3">
        <v>50</v>
      </c>
      <c r="J132" s="7">
        <v>30</v>
      </c>
      <c r="K132" s="7">
        <v>1500</v>
      </c>
      <c r="L132" s="9"/>
      <c r="M132" s="66">
        <v>30</v>
      </c>
      <c r="N132" s="73" t="s">
        <v>76</v>
      </c>
      <c r="O132" s="67" t="s">
        <v>77</v>
      </c>
      <c r="P132" s="67" t="s">
        <v>78</v>
      </c>
      <c r="Q132" s="66">
        <v>1500</v>
      </c>
    </row>
    <row r="133" spans="1:17" ht="39.75" thickBot="1" x14ac:dyDescent="0.3">
      <c r="A133" s="133"/>
      <c r="B133" s="92"/>
      <c r="C133" s="50" t="str">
        <f>VLOOKUP($F133,ITENS,2,0)</f>
        <v>M</v>
      </c>
      <c r="D133" s="50" t="str">
        <f>VLOOKUP($F133,ITENS,4,0)</f>
        <v>339030/07</v>
      </c>
      <c r="E133" s="63">
        <v>3007000731666</v>
      </c>
      <c r="F133" s="3">
        <v>59</v>
      </c>
      <c r="G133" s="4" t="s">
        <v>31</v>
      </c>
      <c r="H133" s="3" t="s">
        <v>21</v>
      </c>
      <c r="I133" s="3">
        <v>300</v>
      </c>
      <c r="J133" s="7">
        <v>0.6</v>
      </c>
      <c r="K133" s="7">
        <v>180</v>
      </c>
      <c r="L133" s="9"/>
      <c r="M133" s="66">
        <v>0.6</v>
      </c>
      <c r="N133" s="73" t="s">
        <v>76</v>
      </c>
      <c r="O133" s="67" t="s">
        <v>77</v>
      </c>
      <c r="P133" s="67" t="s">
        <v>78</v>
      </c>
      <c r="Q133" s="66">
        <v>180</v>
      </c>
    </row>
    <row r="134" spans="1:17" ht="39.75" thickBot="1" x14ac:dyDescent="0.3">
      <c r="A134" s="133"/>
      <c r="B134" s="92"/>
      <c r="C134" s="50" t="str">
        <f>VLOOKUP($F134,ITENS,2,0)</f>
        <v>M</v>
      </c>
      <c r="D134" s="50" t="str">
        <f>VLOOKUP($F134,ITENS,4,0)</f>
        <v>339030/07</v>
      </c>
      <c r="E134" s="63">
        <v>3007000731663</v>
      </c>
      <c r="F134" s="3">
        <v>60</v>
      </c>
      <c r="G134" s="4" t="s">
        <v>38</v>
      </c>
      <c r="H134" s="3" t="s">
        <v>39</v>
      </c>
      <c r="I134" s="3">
        <v>20</v>
      </c>
      <c r="J134" s="7">
        <v>3.47</v>
      </c>
      <c r="K134" s="7">
        <v>69.400000000000006</v>
      </c>
      <c r="L134" s="9"/>
      <c r="M134" s="66">
        <v>3.47</v>
      </c>
      <c r="N134" s="73" t="s">
        <v>76</v>
      </c>
      <c r="O134" s="67" t="s">
        <v>77</v>
      </c>
      <c r="P134" s="67" t="s">
        <v>78</v>
      </c>
      <c r="Q134" s="66">
        <v>69.400000000000006</v>
      </c>
    </row>
    <row r="135" spans="1:17" ht="60.75" thickBot="1" x14ac:dyDescent="0.3">
      <c r="A135" s="133"/>
      <c r="B135" s="93"/>
      <c r="C135" s="50" t="str">
        <f>VLOOKUP($F135,ITENS,2,0)</f>
        <v>S</v>
      </c>
      <c r="D135" s="50" t="str">
        <f>VLOOKUP($F135,ITENS,4,0)</f>
        <v xml:space="preserve">339039/41 </v>
      </c>
      <c r="E135" s="64" t="str">
        <f>IF(C135="s","-",0)</f>
        <v>-</v>
      </c>
      <c r="F135" s="3">
        <v>61</v>
      </c>
      <c r="G135" s="4" t="s">
        <v>80</v>
      </c>
      <c r="H135" s="3" t="s">
        <v>21</v>
      </c>
      <c r="I135" s="3">
        <v>400</v>
      </c>
      <c r="J135" s="7">
        <v>20</v>
      </c>
      <c r="K135" s="7">
        <v>8000</v>
      </c>
      <c r="L135" s="9"/>
      <c r="M135" s="66">
        <v>20</v>
      </c>
      <c r="N135" s="73" t="s">
        <v>76</v>
      </c>
      <c r="O135" s="67" t="s">
        <v>77</v>
      </c>
      <c r="P135" s="67" t="s">
        <v>78</v>
      </c>
      <c r="Q135" s="66">
        <v>8000</v>
      </c>
    </row>
    <row r="136" spans="1:17" ht="16.5" thickBot="1" x14ac:dyDescent="0.3">
      <c r="A136" s="133"/>
      <c r="B136" s="94" t="s">
        <v>52</v>
      </c>
      <c r="C136" s="95"/>
      <c r="D136" s="95"/>
      <c r="E136" s="95"/>
      <c r="F136" s="95"/>
      <c r="G136" s="96"/>
      <c r="H136" s="11"/>
      <c r="I136" s="11">
        <v>770</v>
      </c>
      <c r="J136" s="12"/>
      <c r="K136" s="13">
        <v>9749.4</v>
      </c>
      <c r="L136" s="14">
        <v>0</v>
      </c>
      <c r="M136" s="18"/>
      <c r="N136" s="75"/>
      <c r="O136" s="18"/>
      <c r="P136" s="18"/>
      <c r="Q136" s="70">
        <v>9749.4</v>
      </c>
    </row>
    <row r="137" spans="1:17" x14ac:dyDescent="0.25">
      <c r="A137" s="133"/>
      <c r="B137" s="122"/>
      <c r="C137" s="123"/>
      <c r="D137" s="123"/>
      <c r="E137" s="123"/>
      <c r="F137" s="124"/>
      <c r="G137" s="124"/>
      <c r="H137" s="124"/>
      <c r="I137" s="124"/>
      <c r="J137" s="124"/>
      <c r="K137" s="124"/>
      <c r="L137" s="124"/>
      <c r="M137" s="124"/>
      <c r="N137" s="124"/>
      <c r="O137" s="124"/>
      <c r="P137" s="124"/>
      <c r="Q137" s="124"/>
    </row>
    <row r="138" spans="1:17" ht="19.5" thickBot="1" x14ac:dyDescent="0.3">
      <c r="A138" s="133"/>
      <c r="B138" s="112" t="s">
        <v>136</v>
      </c>
      <c r="C138" s="113"/>
      <c r="D138" s="113"/>
      <c r="E138" s="113"/>
      <c r="F138" s="113"/>
      <c r="G138" s="113"/>
      <c r="H138" s="113"/>
      <c r="I138" s="113"/>
      <c r="J138" s="113"/>
      <c r="K138" s="113"/>
      <c r="L138" s="113"/>
      <c r="M138" s="113"/>
      <c r="N138" s="113"/>
      <c r="O138" s="113"/>
      <c r="P138" s="113"/>
      <c r="Q138" s="113"/>
    </row>
    <row r="139" spans="1:17" ht="39" thickBot="1" x14ac:dyDescent="0.3">
      <c r="A139" s="133"/>
      <c r="B139" s="97" t="s">
        <v>12</v>
      </c>
      <c r="C139" s="65" t="s">
        <v>122</v>
      </c>
      <c r="D139" s="65" t="s">
        <v>120</v>
      </c>
      <c r="E139" s="65" t="s">
        <v>121</v>
      </c>
      <c r="F139" s="98" t="s">
        <v>42</v>
      </c>
      <c r="G139" s="111" t="s">
        <v>43</v>
      </c>
      <c r="H139" s="111" t="s">
        <v>44</v>
      </c>
      <c r="I139" s="2" t="s">
        <v>45</v>
      </c>
      <c r="J139" s="2" t="s">
        <v>46</v>
      </c>
      <c r="K139" s="2" t="s">
        <v>0</v>
      </c>
      <c r="L139" s="109" t="s">
        <v>3</v>
      </c>
      <c r="M139" s="114" t="s">
        <v>1</v>
      </c>
      <c r="N139" s="114" t="s">
        <v>6</v>
      </c>
      <c r="O139" s="114" t="s">
        <v>7</v>
      </c>
      <c r="P139" s="114" t="s">
        <v>8</v>
      </c>
      <c r="Q139" s="116" t="s">
        <v>9</v>
      </c>
    </row>
    <row r="140" spans="1:17" ht="15.75" thickBot="1" x14ac:dyDescent="0.3">
      <c r="A140" s="133"/>
      <c r="B140" s="97"/>
      <c r="C140" s="65"/>
      <c r="D140" s="65"/>
      <c r="E140" s="65"/>
      <c r="F140" s="96"/>
      <c r="G140" s="111"/>
      <c r="H140" s="111"/>
      <c r="I140" s="2" t="s">
        <v>47</v>
      </c>
      <c r="J140" s="2" t="s">
        <v>48</v>
      </c>
      <c r="K140" s="2" t="s">
        <v>49</v>
      </c>
      <c r="L140" s="110"/>
      <c r="M140" s="115"/>
      <c r="N140" s="115"/>
      <c r="O140" s="115"/>
      <c r="P140" s="115"/>
      <c r="Q140" s="117"/>
    </row>
    <row r="141" spans="1:17" ht="39.75" thickBot="1" x14ac:dyDescent="0.3">
      <c r="A141" s="133"/>
      <c r="B141" s="91" t="s">
        <v>71</v>
      </c>
      <c r="C141" s="50" t="str">
        <f>VLOOKUP($F141,ITENS,2,0)</f>
        <v>M</v>
      </c>
      <c r="D141" s="50" t="str">
        <f>VLOOKUP($F141,ITENS,4,0)</f>
        <v>339030/07</v>
      </c>
      <c r="E141" s="63">
        <v>3007000731666</v>
      </c>
      <c r="F141" s="3">
        <v>62</v>
      </c>
      <c r="G141" s="4" t="s">
        <v>31</v>
      </c>
      <c r="H141" s="3" t="s">
        <v>21</v>
      </c>
      <c r="I141" s="3">
        <v>100</v>
      </c>
      <c r="J141" s="7">
        <v>0.6</v>
      </c>
      <c r="K141" s="7">
        <v>60</v>
      </c>
      <c r="L141" s="9"/>
      <c r="M141" s="66">
        <v>0.6</v>
      </c>
      <c r="N141" s="73" t="s">
        <v>76</v>
      </c>
      <c r="O141" s="67" t="s">
        <v>77</v>
      </c>
      <c r="P141" s="67" t="s">
        <v>78</v>
      </c>
      <c r="Q141" s="66">
        <v>60</v>
      </c>
    </row>
    <row r="142" spans="1:17" ht="60.75" thickBot="1" x14ac:dyDescent="0.3">
      <c r="A142" s="133"/>
      <c r="B142" s="92"/>
      <c r="C142" s="50" t="str">
        <f>VLOOKUP($F142,ITENS,2,0)</f>
        <v>S</v>
      </c>
      <c r="D142" s="50" t="str">
        <f>VLOOKUP($F142,ITENS,4,0)</f>
        <v xml:space="preserve">339039/41 </v>
      </c>
      <c r="E142" s="64" t="str">
        <f>IF(C142="s","-",0)</f>
        <v>-</v>
      </c>
      <c r="F142" s="3">
        <v>63</v>
      </c>
      <c r="G142" s="4" t="s">
        <v>80</v>
      </c>
      <c r="H142" s="3" t="s">
        <v>21</v>
      </c>
      <c r="I142" s="3">
        <v>500</v>
      </c>
      <c r="J142" s="7">
        <v>20</v>
      </c>
      <c r="K142" s="7">
        <v>10000</v>
      </c>
      <c r="L142" s="9"/>
      <c r="M142" s="66">
        <v>20</v>
      </c>
      <c r="N142" s="73" t="s">
        <v>76</v>
      </c>
      <c r="O142" s="67" t="s">
        <v>77</v>
      </c>
      <c r="P142" s="67" t="s">
        <v>78</v>
      </c>
      <c r="Q142" s="66">
        <v>10000</v>
      </c>
    </row>
    <row r="143" spans="1:17" ht="39.75" thickBot="1" x14ac:dyDescent="0.3">
      <c r="A143" s="133"/>
      <c r="B143" s="93"/>
      <c r="C143" s="78" t="str">
        <f>VLOOKUP($F143,ITENS,2,0)</f>
        <v>M</v>
      </c>
      <c r="D143" s="78" t="str">
        <f>VLOOKUP($F143,ITENS,4,0)</f>
        <v>339030/15</v>
      </c>
      <c r="E143" s="63">
        <v>3015000458595</v>
      </c>
      <c r="F143" s="79">
        <v>64</v>
      </c>
      <c r="G143" s="26" t="s">
        <v>22</v>
      </c>
      <c r="H143" s="79" t="s">
        <v>19</v>
      </c>
      <c r="I143" s="79">
        <v>2</v>
      </c>
      <c r="J143" s="27">
        <v>40</v>
      </c>
      <c r="K143" s="27">
        <v>80</v>
      </c>
      <c r="L143" s="80"/>
      <c r="M143" s="81">
        <v>40</v>
      </c>
      <c r="N143" s="82" t="s">
        <v>76</v>
      </c>
      <c r="O143" s="83" t="s">
        <v>77</v>
      </c>
      <c r="P143" s="83" t="s">
        <v>78</v>
      </c>
      <c r="Q143" s="81">
        <v>80</v>
      </c>
    </row>
    <row r="144" spans="1:17" ht="16.5" thickBot="1" x14ac:dyDescent="0.3">
      <c r="A144" s="133"/>
      <c r="B144" s="94" t="s">
        <v>52</v>
      </c>
      <c r="C144" s="95"/>
      <c r="D144" s="95"/>
      <c r="E144" s="95"/>
      <c r="F144" s="95"/>
      <c r="G144" s="96"/>
      <c r="H144" s="11"/>
      <c r="I144" s="11">
        <v>602</v>
      </c>
      <c r="J144" s="12"/>
      <c r="K144" s="13">
        <v>10140</v>
      </c>
      <c r="L144" s="14">
        <v>0</v>
      </c>
      <c r="M144" s="18"/>
      <c r="N144" s="75"/>
      <c r="O144" s="18"/>
      <c r="P144" s="18"/>
      <c r="Q144" s="70">
        <v>10140</v>
      </c>
    </row>
    <row r="145" spans="1:17" x14ac:dyDescent="0.25">
      <c r="A145" s="133"/>
      <c r="B145" s="122"/>
      <c r="C145" s="123"/>
      <c r="D145" s="123"/>
      <c r="E145" s="123"/>
      <c r="F145" s="124"/>
      <c r="G145" s="124"/>
      <c r="H145" s="124"/>
      <c r="I145" s="124"/>
      <c r="J145" s="124"/>
      <c r="K145" s="124"/>
      <c r="L145" s="124"/>
      <c r="M145" s="124"/>
      <c r="N145" s="124"/>
      <c r="O145" s="124"/>
      <c r="P145" s="124"/>
      <c r="Q145" s="124"/>
    </row>
    <row r="146" spans="1:17" ht="19.5" thickBot="1" x14ac:dyDescent="0.3">
      <c r="A146" s="133"/>
      <c r="B146" s="112" t="s">
        <v>137</v>
      </c>
      <c r="C146" s="113"/>
      <c r="D146" s="113"/>
      <c r="E146" s="113"/>
      <c r="F146" s="113"/>
      <c r="G146" s="113"/>
      <c r="H146" s="113"/>
      <c r="I146" s="113"/>
      <c r="J146" s="113"/>
      <c r="K146" s="113"/>
      <c r="L146" s="113"/>
      <c r="M146" s="113"/>
      <c r="N146" s="113"/>
      <c r="O146" s="113"/>
      <c r="P146" s="113"/>
      <c r="Q146" s="113"/>
    </row>
    <row r="147" spans="1:17" ht="39" thickBot="1" x14ac:dyDescent="0.3">
      <c r="A147" s="133"/>
      <c r="B147" s="97" t="s">
        <v>12</v>
      </c>
      <c r="C147" s="65" t="s">
        <v>122</v>
      </c>
      <c r="D147" s="65" t="s">
        <v>120</v>
      </c>
      <c r="E147" s="65" t="s">
        <v>121</v>
      </c>
      <c r="F147" s="98" t="s">
        <v>42</v>
      </c>
      <c r="G147" s="111" t="s">
        <v>43</v>
      </c>
      <c r="H147" s="111" t="s">
        <v>44</v>
      </c>
      <c r="I147" s="2" t="s">
        <v>45</v>
      </c>
      <c r="J147" s="2" t="s">
        <v>46</v>
      </c>
      <c r="K147" s="2" t="s">
        <v>0</v>
      </c>
      <c r="L147" s="109" t="s">
        <v>3</v>
      </c>
      <c r="M147" s="114" t="s">
        <v>1</v>
      </c>
      <c r="N147" s="114" t="s">
        <v>6</v>
      </c>
      <c r="O147" s="114" t="s">
        <v>7</v>
      </c>
      <c r="P147" s="114" t="s">
        <v>8</v>
      </c>
      <c r="Q147" s="116" t="s">
        <v>9</v>
      </c>
    </row>
    <row r="148" spans="1:17" ht="15.75" thickBot="1" x14ac:dyDescent="0.3">
      <c r="A148" s="133"/>
      <c r="B148" s="97"/>
      <c r="C148" s="65"/>
      <c r="D148" s="65"/>
      <c r="E148" s="65"/>
      <c r="F148" s="96"/>
      <c r="G148" s="111"/>
      <c r="H148" s="111"/>
      <c r="I148" s="2" t="s">
        <v>47</v>
      </c>
      <c r="J148" s="2" t="s">
        <v>48</v>
      </c>
      <c r="K148" s="2" t="s">
        <v>49</v>
      </c>
      <c r="L148" s="110"/>
      <c r="M148" s="115"/>
      <c r="N148" s="115"/>
      <c r="O148" s="115"/>
      <c r="P148" s="115"/>
      <c r="Q148" s="117"/>
    </row>
    <row r="149" spans="1:17" ht="60.75" thickBot="1" x14ac:dyDescent="0.3">
      <c r="A149" s="133"/>
      <c r="B149" s="91" t="s">
        <v>72</v>
      </c>
      <c r="C149" s="50" t="str">
        <f t="shared" ref="C149:C155" si="2">VLOOKUP($F149,ITENS,2,0)</f>
        <v>S</v>
      </c>
      <c r="D149" s="50" t="str">
        <f t="shared" ref="D149:D155" si="3">VLOOKUP($F149,ITENS,4,0)</f>
        <v xml:space="preserve">339039/41 </v>
      </c>
      <c r="E149" s="64" t="str">
        <f>IF(C149="s","-",0)</f>
        <v>-</v>
      </c>
      <c r="F149" s="3">
        <v>65</v>
      </c>
      <c r="G149" s="4" t="s">
        <v>79</v>
      </c>
      <c r="H149" s="3" t="s">
        <v>21</v>
      </c>
      <c r="I149" s="3">
        <v>250</v>
      </c>
      <c r="J149" s="7">
        <v>47.33</v>
      </c>
      <c r="K149" s="7">
        <v>11832.5</v>
      </c>
      <c r="L149" s="9"/>
      <c r="M149" s="66">
        <v>47.33</v>
      </c>
      <c r="N149" s="73" t="s">
        <v>76</v>
      </c>
      <c r="O149" s="67" t="s">
        <v>77</v>
      </c>
      <c r="P149" s="67" t="s">
        <v>78</v>
      </c>
      <c r="Q149" s="66">
        <v>11832.5</v>
      </c>
    </row>
    <row r="150" spans="1:17" ht="39.75" thickBot="1" x14ac:dyDescent="0.3">
      <c r="A150" s="133"/>
      <c r="B150" s="92"/>
      <c r="C150" s="50" t="str">
        <f t="shared" si="2"/>
        <v>M</v>
      </c>
      <c r="D150" s="50" t="str">
        <f t="shared" si="3"/>
        <v>339030/07</v>
      </c>
      <c r="E150" s="63">
        <v>3007000731666</v>
      </c>
      <c r="F150" s="3">
        <v>66</v>
      </c>
      <c r="G150" s="4" t="s">
        <v>31</v>
      </c>
      <c r="H150" s="3" t="s">
        <v>21</v>
      </c>
      <c r="I150" s="3">
        <v>500</v>
      </c>
      <c r="J150" s="7">
        <v>0.6</v>
      </c>
      <c r="K150" s="7">
        <v>300</v>
      </c>
      <c r="L150" s="9"/>
      <c r="M150" s="66">
        <v>0.6</v>
      </c>
      <c r="N150" s="73" t="s">
        <v>76</v>
      </c>
      <c r="O150" s="67" t="s">
        <v>77</v>
      </c>
      <c r="P150" s="67" t="s">
        <v>78</v>
      </c>
      <c r="Q150" s="66">
        <v>300</v>
      </c>
    </row>
    <row r="151" spans="1:17" ht="39.75" thickBot="1" x14ac:dyDescent="0.3">
      <c r="A151" s="133"/>
      <c r="B151" s="92"/>
      <c r="C151" s="50" t="str">
        <f t="shared" si="2"/>
        <v>S</v>
      </c>
      <c r="D151" s="50" t="str">
        <f t="shared" si="3"/>
        <v xml:space="preserve">339039/41 </v>
      </c>
      <c r="E151" s="64" t="str">
        <f>IF(C151="s","-",0)</f>
        <v>-</v>
      </c>
      <c r="F151" s="3">
        <v>67</v>
      </c>
      <c r="G151" s="4" t="s">
        <v>35</v>
      </c>
      <c r="H151" s="3" t="s">
        <v>36</v>
      </c>
      <c r="I151" s="3">
        <v>20</v>
      </c>
      <c r="J151" s="7">
        <v>22.17</v>
      </c>
      <c r="K151" s="7">
        <v>443.40000000000003</v>
      </c>
      <c r="L151" s="9"/>
      <c r="M151" s="66">
        <v>22.17</v>
      </c>
      <c r="N151" s="73" t="s">
        <v>76</v>
      </c>
      <c r="O151" s="67" t="s">
        <v>77</v>
      </c>
      <c r="P151" s="67" t="s">
        <v>78</v>
      </c>
      <c r="Q151" s="66">
        <v>443.40000000000003</v>
      </c>
    </row>
    <row r="152" spans="1:17" ht="39.75" thickBot="1" x14ac:dyDescent="0.3">
      <c r="A152" s="133"/>
      <c r="B152" s="92"/>
      <c r="C152" s="50" t="str">
        <f t="shared" si="2"/>
        <v>M</v>
      </c>
      <c r="D152" s="50" t="str">
        <f t="shared" si="3"/>
        <v>339030/07</v>
      </c>
      <c r="E152" s="63">
        <v>3007000731663</v>
      </c>
      <c r="F152" s="3">
        <v>68</v>
      </c>
      <c r="G152" s="4" t="s">
        <v>38</v>
      </c>
      <c r="H152" s="3" t="s">
        <v>39</v>
      </c>
      <c r="I152" s="3">
        <v>50</v>
      </c>
      <c r="J152" s="7">
        <v>6.1</v>
      </c>
      <c r="K152" s="7">
        <v>305</v>
      </c>
      <c r="L152" s="9"/>
      <c r="M152" s="66">
        <v>6.1</v>
      </c>
      <c r="N152" s="73" t="s">
        <v>76</v>
      </c>
      <c r="O152" s="67" t="s">
        <v>77</v>
      </c>
      <c r="P152" s="67" t="s">
        <v>78</v>
      </c>
      <c r="Q152" s="66">
        <v>305</v>
      </c>
    </row>
    <row r="153" spans="1:17" ht="60.75" thickBot="1" x14ac:dyDescent="0.3">
      <c r="A153" s="133"/>
      <c r="B153" s="92"/>
      <c r="C153" s="50" t="str">
        <f t="shared" si="2"/>
        <v>S</v>
      </c>
      <c r="D153" s="50" t="str">
        <f t="shared" si="3"/>
        <v xml:space="preserve">339039/41 </v>
      </c>
      <c r="E153" s="64" t="str">
        <f>IF(C153="s","-",0)</f>
        <v>-</v>
      </c>
      <c r="F153" s="3">
        <v>69</v>
      </c>
      <c r="G153" s="4" t="s">
        <v>80</v>
      </c>
      <c r="H153" s="3" t="s">
        <v>21</v>
      </c>
      <c r="I153" s="3">
        <v>1200</v>
      </c>
      <c r="J153" s="7">
        <v>18.8</v>
      </c>
      <c r="K153" s="7">
        <v>22560</v>
      </c>
      <c r="L153" s="9"/>
      <c r="M153" s="66">
        <v>18.8</v>
      </c>
      <c r="N153" s="73" t="s">
        <v>76</v>
      </c>
      <c r="O153" s="67" t="s">
        <v>77</v>
      </c>
      <c r="P153" s="67" t="s">
        <v>78</v>
      </c>
      <c r="Q153" s="66">
        <v>22560</v>
      </c>
    </row>
    <row r="154" spans="1:17" ht="39.75" thickBot="1" x14ac:dyDescent="0.3">
      <c r="A154" s="133"/>
      <c r="B154" s="92"/>
      <c r="C154" s="78" t="str">
        <f t="shared" si="2"/>
        <v>M</v>
      </c>
      <c r="D154" s="78" t="str">
        <f t="shared" si="3"/>
        <v>339030/15</v>
      </c>
      <c r="E154" s="63">
        <v>3015000458595</v>
      </c>
      <c r="F154" s="79">
        <v>70</v>
      </c>
      <c r="G154" s="26" t="s">
        <v>22</v>
      </c>
      <c r="H154" s="79" t="s">
        <v>19</v>
      </c>
      <c r="I154" s="79">
        <v>5</v>
      </c>
      <c r="J154" s="27">
        <v>446.25</v>
      </c>
      <c r="K154" s="27">
        <v>2231.25</v>
      </c>
      <c r="L154" s="80"/>
      <c r="M154" s="81">
        <v>446.25</v>
      </c>
      <c r="N154" s="82" t="s">
        <v>76</v>
      </c>
      <c r="O154" s="83" t="s">
        <v>77</v>
      </c>
      <c r="P154" s="83" t="s">
        <v>78</v>
      </c>
      <c r="Q154" s="81">
        <v>2231.25</v>
      </c>
    </row>
    <row r="155" spans="1:17" ht="39.75" thickBot="1" x14ac:dyDescent="0.3">
      <c r="A155" s="133"/>
      <c r="B155" s="93"/>
      <c r="C155" s="78" t="str">
        <f t="shared" si="2"/>
        <v>M</v>
      </c>
      <c r="D155" s="78" t="str">
        <f t="shared" si="3"/>
        <v>339030/15</v>
      </c>
      <c r="E155" s="63">
        <v>3015000458594</v>
      </c>
      <c r="F155" s="79">
        <v>71</v>
      </c>
      <c r="G155" s="26" t="s">
        <v>23</v>
      </c>
      <c r="H155" s="79" t="s">
        <v>19</v>
      </c>
      <c r="I155" s="79">
        <v>10</v>
      </c>
      <c r="J155" s="27">
        <v>239.67</v>
      </c>
      <c r="K155" s="27">
        <v>2396.6999999999998</v>
      </c>
      <c r="L155" s="80"/>
      <c r="M155" s="81">
        <v>239.67</v>
      </c>
      <c r="N155" s="82" t="s">
        <v>76</v>
      </c>
      <c r="O155" s="83" t="s">
        <v>77</v>
      </c>
      <c r="P155" s="83" t="s">
        <v>78</v>
      </c>
      <c r="Q155" s="81">
        <v>2396.6999999999998</v>
      </c>
    </row>
    <row r="156" spans="1:17" ht="16.5" thickBot="1" x14ac:dyDescent="0.3">
      <c r="A156" s="133"/>
      <c r="B156" s="94" t="s">
        <v>52</v>
      </c>
      <c r="C156" s="95"/>
      <c r="D156" s="95"/>
      <c r="E156" s="95"/>
      <c r="F156" s="95"/>
      <c r="G156" s="96"/>
      <c r="H156" s="11"/>
      <c r="I156" s="11">
        <v>2035</v>
      </c>
      <c r="J156" s="12"/>
      <c r="K156" s="13">
        <v>40068.85</v>
      </c>
      <c r="L156" s="14">
        <v>0</v>
      </c>
      <c r="M156" s="18"/>
      <c r="N156" s="75"/>
      <c r="O156" s="18"/>
      <c r="P156" s="18"/>
      <c r="Q156" s="70">
        <v>40068.85</v>
      </c>
    </row>
    <row r="157" spans="1:17" x14ac:dyDescent="0.25">
      <c r="A157" s="133"/>
      <c r="B157" s="122"/>
      <c r="C157" s="123"/>
      <c r="D157" s="123"/>
      <c r="E157" s="123"/>
      <c r="F157" s="124"/>
      <c r="G157" s="124"/>
      <c r="H157" s="124"/>
      <c r="I157" s="124"/>
      <c r="J157" s="124"/>
      <c r="K157" s="124"/>
      <c r="L157" s="124"/>
      <c r="M157" s="124"/>
      <c r="N157" s="124"/>
      <c r="O157" s="124"/>
      <c r="P157" s="124"/>
      <c r="Q157" s="124"/>
    </row>
    <row r="158" spans="1:17" ht="19.5" thickBot="1" x14ac:dyDescent="0.3">
      <c r="A158" s="133"/>
      <c r="B158" s="112" t="s">
        <v>138</v>
      </c>
      <c r="C158" s="113"/>
      <c r="D158" s="113"/>
      <c r="E158" s="113"/>
      <c r="F158" s="113"/>
      <c r="G158" s="113"/>
      <c r="H158" s="113"/>
      <c r="I158" s="113"/>
      <c r="J158" s="113"/>
      <c r="K158" s="113"/>
      <c r="L158" s="113"/>
      <c r="M158" s="113"/>
      <c r="N158" s="113"/>
      <c r="O158" s="113"/>
      <c r="P158" s="113"/>
      <c r="Q158" s="113"/>
    </row>
    <row r="159" spans="1:17" ht="39" thickBot="1" x14ac:dyDescent="0.3">
      <c r="A159" s="133"/>
      <c r="B159" s="97" t="s">
        <v>12</v>
      </c>
      <c r="C159" s="65" t="s">
        <v>122</v>
      </c>
      <c r="D159" s="65" t="s">
        <v>120</v>
      </c>
      <c r="E159" s="65" t="s">
        <v>121</v>
      </c>
      <c r="F159" s="98" t="s">
        <v>42</v>
      </c>
      <c r="G159" s="111" t="s">
        <v>43</v>
      </c>
      <c r="H159" s="111" t="s">
        <v>44</v>
      </c>
      <c r="I159" s="2" t="s">
        <v>45</v>
      </c>
      <c r="J159" s="2" t="s">
        <v>46</v>
      </c>
      <c r="K159" s="2" t="s">
        <v>0</v>
      </c>
      <c r="L159" s="109" t="s">
        <v>3</v>
      </c>
      <c r="M159" s="114" t="s">
        <v>1</v>
      </c>
      <c r="N159" s="114" t="s">
        <v>6</v>
      </c>
      <c r="O159" s="114" t="s">
        <v>7</v>
      </c>
      <c r="P159" s="114" t="s">
        <v>8</v>
      </c>
      <c r="Q159" s="116" t="s">
        <v>9</v>
      </c>
    </row>
    <row r="160" spans="1:17" ht="15.75" thickBot="1" x14ac:dyDescent="0.3">
      <c r="A160" s="133"/>
      <c r="B160" s="97"/>
      <c r="C160" s="65"/>
      <c r="D160" s="65"/>
      <c r="E160" s="65"/>
      <c r="F160" s="96"/>
      <c r="G160" s="111"/>
      <c r="H160" s="111"/>
      <c r="I160" s="2" t="s">
        <v>47</v>
      </c>
      <c r="J160" s="2" t="s">
        <v>48</v>
      </c>
      <c r="K160" s="2" t="s">
        <v>49</v>
      </c>
      <c r="L160" s="110"/>
      <c r="M160" s="115"/>
      <c r="N160" s="115"/>
      <c r="O160" s="115"/>
      <c r="P160" s="115"/>
      <c r="Q160" s="117"/>
    </row>
    <row r="161" spans="1:17" ht="60.75" thickBot="1" x14ac:dyDescent="0.3">
      <c r="A161" s="133"/>
      <c r="B161" s="91" t="s">
        <v>73</v>
      </c>
      <c r="C161" s="50" t="str">
        <f t="shared" ref="C161:C171" si="4">VLOOKUP($F161,ITENS,2,0)</f>
        <v>S</v>
      </c>
      <c r="D161" s="50" t="str">
        <f t="shared" ref="D161:D171" si="5">VLOOKUP($F161,ITENS,4,0)</f>
        <v>339039/10</v>
      </c>
      <c r="E161" s="64" t="str">
        <f>IF(C161="s","-",0)</f>
        <v>-</v>
      </c>
      <c r="F161" s="3">
        <v>72</v>
      </c>
      <c r="G161" s="4" t="s">
        <v>89</v>
      </c>
      <c r="H161" s="3" t="s">
        <v>24</v>
      </c>
      <c r="I161" s="3">
        <v>1</v>
      </c>
      <c r="J161" s="7">
        <v>425</v>
      </c>
      <c r="K161" s="7">
        <v>425</v>
      </c>
      <c r="L161" s="9"/>
      <c r="M161" s="66">
        <v>425</v>
      </c>
      <c r="N161" s="73" t="s">
        <v>76</v>
      </c>
      <c r="O161" s="67" t="s">
        <v>77</v>
      </c>
      <c r="P161" s="67" t="s">
        <v>78</v>
      </c>
      <c r="Q161" s="66">
        <v>425</v>
      </c>
    </row>
    <row r="162" spans="1:17" ht="60.75" thickBot="1" x14ac:dyDescent="0.3">
      <c r="A162" s="133"/>
      <c r="B162" s="92"/>
      <c r="C162" s="50" t="str">
        <f t="shared" si="4"/>
        <v>S</v>
      </c>
      <c r="D162" s="50" t="str">
        <f t="shared" si="5"/>
        <v xml:space="preserve">339039/41 </v>
      </c>
      <c r="E162" s="64" t="str">
        <f>IF(C162="s","-",0)</f>
        <v>-</v>
      </c>
      <c r="F162" s="3">
        <v>73</v>
      </c>
      <c r="G162" s="4" t="s">
        <v>79</v>
      </c>
      <c r="H162" s="3" t="s">
        <v>21</v>
      </c>
      <c r="I162" s="3">
        <v>30</v>
      </c>
      <c r="J162" s="7">
        <v>30</v>
      </c>
      <c r="K162" s="7">
        <v>900</v>
      </c>
      <c r="L162" s="9"/>
      <c r="M162" s="66">
        <v>30</v>
      </c>
      <c r="N162" s="73" t="s">
        <v>76</v>
      </c>
      <c r="O162" s="67" t="s">
        <v>77</v>
      </c>
      <c r="P162" s="67" t="s">
        <v>78</v>
      </c>
      <c r="Q162" s="66">
        <v>900</v>
      </c>
    </row>
    <row r="163" spans="1:17" ht="39.75" thickBot="1" x14ac:dyDescent="0.3">
      <c r="A163" s="133"/>
      <c r="B163" s="92"/>
      <c r="C163" s="50" t="str">
        <f t="shared" si="4"/>
        <v>M</v>
      </c>
      <c r="D163" s="50" t="str">
        <f t="shared" si="5"/>
        <v>339030/07</v>
      </c>
      <c r="E163" s="63">
        <v>3007000731666</v>
      </c>
      <c r="F163" s="3">
        <v>74</v>
      </c>
      <c r="G163" s="4" t="s">
        <v>31</v>
      </c>
      <c r="H163" s="3" t="s">
        <v>21</v>
      </c>
      <c r="I163" s="3">
        <v>240</v>
      </c>
      <c r="J163" s="7">
        <v>0.6</v>
      </c>
      <c r="K163" s="7">
        <v>144</v>
      </c>
      <c r="L163" s="9"/>
      <c r="M163" s="66">
        <v>0.6</v>
      </c>
      <c r="N163" s="73" t="s">
        <v>76</v>
      </c>
      <c r="O163" s="67" t="s">
        <v>77</v>
      </c>
      <c r="P163" s="67" t="s">
        <v>78</v>
      </c>
      <c r="Q163" s="66">
        <v>144</v>
      </c>
    </row>
    <row r="164" spans="1:17" ht="60.75" thickBot="1" x14ac:dyDescent="0.3">
      <c r="A164" s="133"/>
      <c r="B164" s="92"/>
      <c r="C164" s="50" t="str">
        <f t="shared" si="4"/>
        <v>S</v>
      </c>
      <c r="D164" s="50" t="str">
        <f t="shared" si="5"/>
        <v xml:space="preserve">339039/41 </v>
      </c>
      <c r="E164" s="64" t="str">
        <f>IF(C164="s","-",0)</f>
        <v>-</v>
      </c>
      <c r="F164" s="3">
        <v>75</v>
      </c>
      <c r="G164" s="4" t="s">
        <v>84</v>
      </c>
      <c r="H164" s="3" t="s">
        <v>21</v>
      </c>
      <c r="I164" s="3">
        <v>175</v>
      </c>
      <c r="J164" s="7">
        <v>20</v>
      </c>
      <c r="K164" s="7">
        <v>3500</v>
      </c>
      <c r="L164" s="9"/>
      <c r="M164" s="66">
        <v>20</v>
      </c>
      <c r="N164" s="73" t="s">
        <v>76</v>
      </c>
      <c r="O164" s="67" t="s">
        <v>77</v>
      </c>
      <c r="P164" s="67" t="s">
        <v>78</v>
      </c>
      <c r="Q164" s="66">
        <v>3500</v>
      </c>
    </row>
    <row r="165" spans="1:17" ht="39.75" thickBot="1" x14ac:dyDescent="0.3">
      <c r="A165" s="133"/>
      <c r="B165" s="92"/>
      <c r="C165" s="50" t="str">
        <f t="shared" si="4"/>
        <v>S</v>
      </c>
      <c r="D165" s="50" t="str">
        <f t="shared" si="5"/>
        <v xml:space="preserve">339039/41 </v>
      </c>
      <c r="E165" s="64" t="str">
        <f>IF(C165="s","-",0)</f>
        <v>-</v>
      </c>
      <c r="F165" s="3">
        <v>76</v>
      </c>
      <c r="G165" s="4" t="s">
        <v>35</v>
      </c>
      <c r="H165" s="3" t="s">
        <v>36</v>
      </c>
      <c r="I165" s="3">
        <v>15</v>
      </c>
      <c r="J165" s="7">
        <v>33.5</v>
      </c>
      <c r="K165" s="7">
        <v>502.5</v>
      </c>
      <c r="L165" s="9"/>
      <c r="M165" s="66">
        <v>33.5</v>
      </c>
      <c r="N165" s="73" t="s">
        <v>76</v>
      </c>
      <c r="O165" s="67" t="s">
        <v>77</v>
      </c>
      <c r="P165" s="67" t="s">
        <v>78</v>
      </c>
      <c r="Q165" s="66">
        <v>502.5</v>
      </c>
    </row>
    <row r="166" spans="1:17" ht="39.75" thickBot="1" x14ac:dyDescent="0.3">
      <c r="A166" s="133"/>
      <c r="B166" s="92"/>
      <c r="C166" s="50" t="str">
        <f t="shared" si="4"/>
        <v>M</v>
      </c>
      <c r="D166" s="50" t="str">
        <f t="shared" si="5"/>
        <v>339030/07</v>
      </c>
      <c r="E166" s="63">
        <v>3007000731663</v>
      </c>
      <c r="F166" s="3">
        <v>77</v>
      </c>
      <c r="G166" s="4" t="s">
        <v>51</v>
      </c>
      <c r="H166" s="3" t="s">
        <v>39</v>
      </c>
      <c r="I166" s="3">
        <v>20</v>
      </c>
      <c r="J166" s="7">
        <v>3.47</v>
      </c>
      <c r="K166" s="7">
        <v>69.400000000000006</v>
      </c>
      <c r="L166" s="9"/>
      <c r="M166" s="66">
        <v>3.47</v>
      </c>
      <c r="N166" s="73" t="s">
        <v>76</v>
      </c>
      <c r="O166" s="67" t="s">
        <v>77</v>
      </c>
      <c r="P166" s="67" t="s">
        <v>78</v>
      </c>
      <c r="Q166" s="66">
        <v>69.400000000000006</v>
      </c>
    </row>
    <row r="167" spans="1:17" ht="39.75" thickBot="1" x14ac:dyDescent="0.3">
      <c r="A167" s="133"/>
      <c r="B167" s="92"/>
      <c r="C167" s="50" t="str">
        <f t="shared" si="4"/>
        <v>S</v>
      </c>
      <c r="D167" s="50" t="str">
        <f t="shared" si="5"/>
        <v>339039/14</v>
      </c>
      <c r="E167" s="64" t="str">
        <f>IF(C167="s","-",0)</f>
        <v>-</v>
      </c>
      <c r="F167" s="3">
        <v>78</v>
      </c>
      <c r="G167" s="4" t="s">
        <v>27</v>
      </c>
      <c r="H167" s="3" t="s">
        <v>24</v>
      </c>
      <c r="I167" s="3">
        <v>200</v>
      </c>
      <c r="J167" s="7">
        <v>1</v>
      </c>
      <c r="K167" s="7">
        <v>200</v>
      </c>
      <c r="L167" s="9"/>
      <c r="M167" s="66">
        <v>1</v>
      </c>
      <c r="N167" s="73" t="s">
        <v>76</v>
      </c>
      <c r="O167" s="67" t="s">
        <v>77</v>
      </c>
      <c r="P167" s="67" t="s">
        <v>78</v>
      </c>
      <c r="Q167" s="66">
        <v>200</v>
      </c>
    </row>
    <row r="168" spans="1:17" ht="39.75" thickBot="1" x14ac:dyDescent="0.3">
      <c r="A168" s="133"/>
      <c r="B168" s="92"/>
      <c r="C168" s="78" t="str">
        <f t="shared" si="4"/>
        <v>M</v>
      </c>
      <c r="D168" s="78" t="str">
        <f t="shared" si="5"/>
        <v>339030/15</v>
      </c>
      <c r="E168" s="63">
        <v>3015000458594</v>
      </c>
      <c r="F168" s="79">
        <v>79</v>
      </c>
      <c r="G168" s="26" t="s">
        <v>23</v>
      </c>
      <c r="H168" s="79" t="s">
        <v>19</v>
      </c>
      <c r="I168" s="79">
        <v>6</v>
      </c>
      <c r="J168" s="27">
        <v>90</v>
      </c>
      <c r="K168" s="27">
        <v>540</v>
      </c>
      <c r="L168" s="80"/>
      <c r="M168" s="81">
        <v>90</v>
      </c>
      <c r="N168" s="82" t="s">
        <v>76</v>
      </c>
      <c r="O168" s="83" t="s">
        <v>77</v>
      </c>
      <c r="P168" s="83" t="s">
        <v>78</v>
      </c>
      <c r="Q168" s="81">
        <v>540</v>
      </c>
    </row>
    <row r="169" spans="1:17" ht="39.75" thickBot="1" x14ac:dyDescent="0.3">
      <c r="A169" s="133"/>
      <c r="B169" s="92"/>
      <c r="C169" s="51" t="str">
        <f t="shared" si="4"/>
        <v>M</v>
      </c>
      <c r="D169" s="51" t="str">
        <f t="shared" si="5"/>
        <v>449052/42</v>
      </c>
      <c r="E169" s="51"/>
      <c r="F169" s="52">
        <v>80</v>
      </c>
      <c r="G169" s="53" t="s">
        <v>37</v>
      </c>
      <c r="H169" s="52" t="s">
        <v>64</v>
      </c>
      <c r="I169" s="52">
        <v>1</v>
      </c>
      <c r="J169" s="54">
        <v>30</v>
      </c>
      <c r="K169" s="54">
        <v>30</v>
      </c>
      <c r="L169" s="55" t="s">
        <v>139</v>
      </c>
      <c r="M169" s="56">
        <v>30</v>
      </c>
      <c r="N169" s="76" t="s">
        <v>76</v>
      </c>
      <c r="O169" s="57" t="s">
        <v>77</v>
      </c>
      <c r="P169" s="57" t="s">
        <v>78</v>
      </c>
      <c r="Q169" s="56">
        <v>30</v>
      </c>
    </row>
    <row r="170" spans="1:17" ht="60.75" thickBot="1" x14ac:dyDescent="0.3">
      <c r="A170" s="133"/>
      <c r="B170" s="92"/>
      <c r="C170" s="50" t="str">
        <f t="shared" si="4"/>
        <v>S</v>
      </c>
      <c r="D170" s="50" t="str">
        <f t="shared" si="5"/>
        <v xml:space="preserve">339039/12 </v>
      </c>
      <c r="E170" s="64" t="str">
        <f>IF(C170="s","-",0)</f>
        <v>-</v>
      </c>
      <c r="F170" s="3">
        <v>81</v>
      </c>
      <c r="G170" s="4" t="s">
        <v>83</v>
      </c>
      <c r="H170" s="3" t="s">
        <v>24</v>
      </c>
      <c r="I170" s="3">
        <v>7</v>
      </c>
      <c r="J170" s="7">
        <v>185</v>
      </c>
      <c r="K170" s="7">
        <v>1295</v>
      </c>
      <c r="L170" s="9"/>
      <c r="M170" s="66">
        <v>185</v>
      </c>
      <c r="N170" s="73" t="s">
        <v>76</v>
      </c>
      <c r="O170" s="67" t="s">
        <v>77</v>
      </c>
      <c r="P170" s="67" t="s">
        <v>78</v>
      </c>
      <c r="Q170" s="66">
        <v>1295</v>
      </c>
    </row>
    <row r="171" spans="1:17" ht="60.75" thickBot="1" x14ac:dyDescent="0.3">
      <c r="A171" s="133"/>
      <c r="B171" s="93"/>
      <c r="C171" s="51" t="str">
        <f t="shared" si="4"/>
        <v>M</v>
      </c>
      <c r="D171" s="51" t="str">
        <f t="shared" si="5"/>
        <v>449052/42</v>
      </c>
      <c r="E171" s="51"/>
      <c r="F171" s="52">
        <v>82</v>
      </c>
      <c r="G171" s="53" t="s">
        <v>88</v>
      </c>
      <c r="H171" s="52" t="s">
        <v>64</v>
      </c>
      <c r="I171" s="52">
        <v>80</v>
      </c>
      <c r="J171" s="54">
        <v>22</v>
      </c>
      <c r="K171" s="54">
        <v>1760</v>
      </c>
      <c r="L171" s="55" t="s">
        <v>139</v>
      </c>
      <c r="M171" s="56">
        <v>22</v>
      </c>
      <c r="N171" s="76" t="s">
        <v>76</v>
      </c>
      <c r="O171" s="57" t="s">
        <v>77</v>
      </c>
      <c r="P171" s="57" t="s">
        <v>78</v>
      </c>
      <c r="Q171" s="56">
        <v>1760</v>
      </c>
    </row>
    <row r="172" spans="1:17" ht="16.5" thickBot="1" x14ac:dyDescent="0.3">
      <c r="A172" s="133"/>
      <c r="B172" s="94" t="s">
        <v>52</v>
      </c>
      <c r="C172" s="95"/>
      <c r="D172" s="95"/>
      <c r="E172" s="95"/>
      <c r="F172" s="95"/>
      <c r="G172" s="96"/>
      <c r="H172" s="11"/>
      <c r="I172" s="11">
        <v>775</v>
      </c>
      <c r="J172" s="12"/>
      <c r="K172" s="13">
        <v>9365.9</v>
      </c>
      <c r="L172" s="14">
        <v>0</v>
      </c>
      <c r="M172" s="18"/>
      <c r="N172" s="75"/>
      <c r="O172" s="18"/>
      <c r="P172" s="18"/>
      <c r="Q172" s="70">
        <v>9365.9</v>
      </c>
    </row>
    <row r="173" spans="1:17" x14ac:dyDescent="0.25">
      <c r="A173" s="133"/>
      <c r="B173" s="122"/>
      <c r="C173" s="123"/>
      <c r="D173" s="123"/>
      <c r="E173" s="123"/>
      <c r="F173" s="124"/>
      <c r="G173" s="124"/>
      <c r="H173" s="124"/>
      <c r="I173" s="124"/>
      <c r="J173" s="124"/>
      <c r="K173" s="124"/>
      <c r="L173" s="124"/>
      <c r="M173" s="124"/>
      <c r="N173" s="124"/>
      <c r="O173" s="124"/>
      <c r="P173" s="124"/>
      <c r="Q173" s="124"/>
    </row>
    <row r="174" spans="1:17" ht="19.5" thickBot="1" x14ac:dyDescent="0.3">
      <c r="A174" s="133"/>
      <c r="B174" s="112" t="s">
        <v>74</v>
      </c>
      <c r="C174" s="113"/>
      <c r="D174" s="113"/>
      <c r="E174" s="113"/>
      <c r="F174" s="113"/>
      <c r="G174" s="113"/>
      <c r="H174" s="113"/>
      <c r="I174" s="113"/>
      <c r="J174" s="113"/>
      <c r="K174" s="113"/>
      <c r="L174" s="113"/>
      <c r="M174" s="113"/>
      <c r="N174" s="113"/>
      <c r="O174" s="113"/>
      <c r="P174" s="113"/>
      <c r="Q174" s="113"/>
    </row>
    <row r="175" spans="1:17" ht="39" thickBot="1" x14ac:dyDescent="0.3">
      <c r="A175" s="133"/>
      <c r="B175" s="97" t="s">
        <v>12</v>
      </c>
      <c r="C175" s="65" t="s">
        <v>122</v>
      </c>
      <c r="D175" s="65" t="s">
        <v>120</v>
      </c>
      <c r="E175" s="65" t="s">
        <v>121</v>
      </c>
      <c r="F175" s="98" t="s">
        <v>42</v>
      </c>
      <c r="G175" s="111" t="s">
        <v>43</v>
      </c>
      <c r="H175" s="111" t="s">
        <v>44</v>
      </c>
      <c r="I175" s="2" t="s">
        <v>45</v>
      </c>
      <c r="J175" s="2" t="s">
        <v>46</v>
      </c>
      <c r="K175" s="2" t="s">
        <v>0</v>
      </c>
      <c r="L175" s="109" t="s">
        <v>3</v>
      </c>
      <c r="M175" s="114" t="s">
        <v>1</v>
      </c>
      <c r="N175" s="114" t="s">
        <v>6</v>
      </c>
      <c r="O175" s="114" t="s">
        <v>7</v>
      </c>
      <c r="P175" s="114" t="s">
        <v>8</v>
      </c>
      <c r="Q175" s="116" t="s">
        <v>9</v>
      </c>
    </row>
    <row r="176" spans="1:17" ht="15.75" thickBot="1" x14ac:dyDescent="0.3">
      <c r="A176" s="133"/>
      <c r="B176" s="97"/>
      <c r="C176" s="65"/>
      <c r="D176" s="65"/>
      <c r="E176" s="65"/>
      <c r="F176" s="96"/>
      <c r="G176" s="111"/>
      <c r="H176" s="111"/>
      <c r="I176" s="2" t="s">
        <v>47</v>
      </c>
      <c r="J176" s="2" t="s">
        <v>48</v>
      </c>
      <c r="K176" s="2" t="s">
        <v>49</v>
      </c>
      <c r="L176" s="110"/>
      <c r="M176" s="115"/>
      <c r="N176" s="115"/>
      <c r="O176" s="115"/>
      <c r="P176" s="115"/>
      <c r="Q176" s="117"/>
    </row>
    <row r="177" spans="1:17" ht="60.75" thickBot="1" x14ac:dyDescent="0.3">
      <c r="A177" s="133"/>
      <c r="B177" s="91" t="s">
        <v>75</v>
      </c>
      <c r="C177" s="50" t="str">
        <f t="shared" ref="C177:C186" si="6">VLOOKUP($F177,ITENS,2,0)</f>
        <v>S</v>
      </c>
      <c r="D177" s="50" t="str">
        <f t="shared" ref="D177:D186" si="7">VLOOKUP($F177,ITENS,4,0)</f>
        <v>339039/10</v>
      </c>
      <c r="E177" s="64" t="str">
        <f>IF(C177="s","-",0)</f>
        <v>-</v>
      </c>
      <c r="F177" s="3">
        <v>83</v>
      </c>
      <c r="G177" s="4" t="s">
        <v>90</v>
      </c>
      <c r="H177" s="3" t="s">
        <v>24</v>
      </c>
      <c r="I177" s="3">
        <v>10</v>
      </c>
      <c r="J177" s="7">
        <v>1073.6600000000001</v>
      </c>
      <c r="K177" s="7">
        <v>10736.6</v>
      </c>
      <c r="L177" s="9"/>
      <c r="M177" s="66">
        <v>1073.6600000000001</v>
      </c>
      <c r="N177" s="73" t="s">
        <v>76</v>
      </c>
      <c r="O177" s="67" t="s">
        <v>77</v>
      </c>
      <c r="P177" s="67" t="s">
        <v>78</v>
      </c>
      <c r="Q177" s="66">
        <v>10736.6</v>
      </c>
    </row>
    <row r="178" spans="1:17" ht="60.75" thickBot="1" x14ac:dyDescent="0.3">
      <c r="A178" s="133"/>
      <c r="B178" s="92"/>
      <c r="C178" s="50" t="str">
        <f t="shared" si="6"/>
        <v>S</v>
      </c>
      <c r="D178" s="50" t="str">
        <f t="shared" si="7"/>
        <v>339039/10</v>
      </c>
      <c r="E178" s="64" t="str">
        <f>IF(C178="s","-",0)</f>
        <v>-</v>
      </c>
      <c r="F178" s="3">
        <v>84</v>
      </c>
      <c r="G178" s="4" t="s">
        <v>81</v>
      </c>
      <c r="H178" s="3" t="s">
        <v>24</v>
      </c>
      <c r="I178" s="3">
        <v>10</v>
      </c>
      <c r="J178" s="7">
        <v>1175.06</v>
      </c>
      <c r="K178" s="7">
        <v>11750.599999999999</v>
      </c>
      <c r="L178" s="9"/>
      <c r="M178" s="66">
        <v>1175.06</v>
      </c>
      <c r="N178" s="73" t="s">
        <v>76</v>
      </c>
      <c r="O178" s="67" t="s">
        <v>77</v>
      </c>
      <c r="P178" s="67" t="s">
        <v>78</v>
      </c>
      <c r="Q178" s="66">
        <v>11750.599999999999</v>
      </c>
    </row>
    <row r="179" spans="1:17" ht="39.75" thickBot="1" x14ac:dyDescent="0.3">
      <c r="A179" s="133"/>
      <c r="B179" s="92"/>
      <c r="C179" s="50" t="str">
        <f t="shared" si="6"/>
        <v>M</v>
      </c>
      <c r="D179" s="50" t="str">
        <f t="shared" si="7"/>
        <v>339030/07</v>
      </c>
      <c r="E179" s="63">
        <v>3007000731668</v>
      </c>
      <c r="F179" s="3">
        <v>85</v>
      </c>
      <c r="G179" s="4" t="s">
        <v>28</v>
      </c>
      <c r="H179" s="3" t="s">
        <v>29</v>
      </c>
      <c r="I179" s="3">
        <v>52</v>
      </c>
      <c r="J179" s="7">
        <v>8</v>
      </c>
      <c r="K179" s="7">
        <v>416</v>
      </c>
      <c r="L179" s="9"/>
      <c r="M179" s="66">
        <v>8</v>
      </c>
      <c r="N179" s="73" t="s">
        <v>76</v>
      </c>
      <c r="O179" s="67" t="s">
        <v>77</v>
      </c>
      <c r="P179" s="67" t="s">
        <v>78</v>
      </c>
      <c r="Q179" s="66">
        <v>416</v>
      </c>
    </row>
    <row r="180" spans="1:17" ht="39.75" thickBot="1" x14ac:dyDescent="0.3">
      <c r="A180" s="133"/>
      <c r="B180" s="92"/>
      <c r="C180" s="50" t="str">
        <f t="shared" si="6"/>
        <v>M</v>
      </c>
      <c r="D180" s="50" t="str">
        <f t="shared" si="7"/>
        <v>339030/07</v>
      </c>
      <c r="E180" s="63">
        <v>3007000731667</v>
      </c>
      <c r="F180" s="3">
        <v>86</v>
      </c>
      <c r="G180" s="4" t="s">
        <v>30</v>
      </c>
      <c r="H180" s="3" t="s">
        <v>29</v>
      </c>
      <c r="I180" s="3">
        <v>52</v>
      </c>
      <c r="J180" s="7">
        <v>8</v>
      </c>
      <c r="K180" s="7">
        <v>416</v>
      </c>
      <c r="L180" s="9"/>
      <c r="M180" s="66">
        <v>8</v>
      </c>
      <c r="N180" s="73" t="s">
        <v>76</v>
      </c>
      <c r="O180" s="67" t="s">
        <v>77</v>
      </c>
      <c r="P180" s="67" t="s">
        <v>78</v>
      </c>
      <c r="Q180" s="66">
        <v>416</v>
      </c>
    </row>
    <row r="181" spans="1:17" ht="60.75" thickBot="1" x14ac:dyDescent="0.3">
      <c r="A181" s="133"/>
      <c r="B181" s="92"/>
      <c r="C181" s="50" t="str">
        <f t="shared" si="6"/>
        <v>S</v>
      </c>
      <c r="D181" s="50" t="str">
        <f t="shared" si="7"/>
        <v xml:space="preserve">339039/41 </v>
      </c>
      <c r="E181" s="64" t="str">
        <f>IF(C181="s","-",0)</f>
        <v>-</v>
      </c>
      <c r="F181" s="3">
        <v>87</v>
      </c>
      <c r="G181" s="4" t="s">
        <v>84</v>
      </c>
      <c r="H181" s="3" t="s">
        <v>21</v>
      </c>
      <c r="I181" s="3">
        <v>1000</v>
      </c>
      <c r="J181" s="7">
        <v>20</v>
      </c>
      <c r="K181" s="7">
        <v>20000</v>
      </c>
      <c r="L181" s="9"/>
      <c r="M181" s="66">
        <v>20</v>
      </c>
      <c r="N181" s="73" t="s">
        <v>76</v>
      </c>
      <c r="O181" s="67" t="s">
        <v>77</v>
      </c>
      <c r="P181" s="67" t="s">
        <v>78</v>
      </c>
      <c r="Q181" s="66">
        <v>20000</v>
      </c>
    </row>
    <row r="182" spans="1:17" ht="48.75" thickBot="1" x14ac:dyDescent="0.3">
      <c r="A182" s="133"/>
      <c r="B182" s="92"/>
      <c r="C182" s="50" t="str">
        <f t="shared" si="6"/>
        <v>M</v>
      </c>
      <c r="D182" s="50" t="str">
        <f t="shared" si="7"/>
        <v>339030/07</v>
      </c>
      <c r="E182" s="63">
        <v>3007000731665</v>
      </c>
      <c r="F182" s="3">
        <v>88</v>
      </c>
      <c r="G182" s="4" t="s">
        <v>32</v>
      </c>
      <c r="H182" s="3" t="s">
        <v>19</v>
      </c>
      <c r="I182" s="3">
        <v>20</v>
      </c>
      <c r="J182" s="7">
        <v>10</v>
      </c>
      <c r="K182" s="7">
        <v>200</v>
      </c>
      <c r="L182" s="9"/>
      <c r="M182" s="66">
        <v>10</v>
      </c>
      <c r="N182" s="73" t="s">
        <v>76</v>
      </c>
      <c r="O182" s="67" t="s">
        <v>77</v>
      </c>
      <c r="P182" s="67" t="s">
        <v>78</v>
      </c>
      <c r="Q182" s="66">
        <v>200</v>
      </c>
    </row>
    <row r="183" spans="1:17" ht="39.75" thickBot="1" x14ac:dyDescent="0.3">
      <c r="A183" s="133"/>
      <c r="B183" s="92"/>
      <c r="C183" s="50" t="str">
        <f t="shared" si="6"/>
        <v>M</v>
      </c>
      <c r="D183" s="50" t="str">
        <f t="shared" si="7"/>
        <v>339030/07</v>
      </c>
      <c r="E183" s="63">
        <v>3007000731664</v>
      </c>
      <c r="F183" s="3">
        <v>89</v>
      </c>
      <c r="G183" s="4" t="s">
        <v>33</v>
      </c>
      <c r="H183" s="3" t="s">
        <v>29</v>
      </c>
      <c r="I183" s="3">
        <v>25</v>
      </c>
      <c r="J183" s="7">
        <v>8</v>
      </c>
      <c r="K183" s="7">
        <v>200</v>
      </c>
      <c r="L183" s="9"/>
      <c r="M183" s="66">
        <v>8</v>
      </c>
      <c r="N183" s="73" t="s">
        <v>76</v>
      </c>
      <c r="O183" s="67" t="s">
        <v>77</v>
      </c>
      <c r="P183" s="67" t="s">
        <v>78</v>
      </c>
      <c r="Q183" s="66">
        <v>200</v>
      </c>
    </row>
    <row r="184" spans="1:17" ht="39.75" thickBot="1" x14ac:dyDescent="0.3">
      <c r="A184" s="133"/>
      <c r="B184" s="92"/>
      <c r="C184" s="50" t="str">
        <f t="shared" si="6"/>
        <v>S</v>
      </c>
      <c r="D184" s="50" t="str">
        <f t="shared" si="7"/>
        <v xml:space="preserve">339039/41 </v>
      </c>
      <c r="E184" s="64" t="str">
        <f>IF(C184="s","-",0)</f>
        <v>-</v>
      </c>
      <c r="F184" s="3">
        <v>90</v>
      </c>
      <c r="G184" s="4" t="s">
        <v>35</v>
      </c>
      <c r="H184" s="3" t="s">
        <v>36</v>
      </c>
      <c r="I184" s="3">
        <v>30</v>
      </c>
      <c r="J184" s="7">
        <v>33.5</v>
      </c>
      <c r="K184" s="7">
        <v>1005</v>
      </c>
      <c r="L184" s="9"/>
      <c r="M184" s="66">
        <v>33.5</v>
      </c>
      <c r="N184" s="73" t="s">
        <v>76</v>
      </c>
      <c r="O184" s="67" t="s">
        <v>77</v>
      </c>
      <c r="P184" s="67" t="s">
        <v>78</v>
      </c>
      <c r="Q184" s="66">
        <v>1005</v>
      </c>
    </row>
    <row r="185" spans="1:17" ht="39.75" thickBot="1" x14ac:dyDescent="0.3">
      <c r="A185" s="133"/>
      <c r="B185" s="138"/>
      <c r="C185" s="50" t="str">
        <f t="shared" si="6"/>
        <v>M</v>
      </c>
      <c r="D185" s="60" t="str">
        <f t="shared" si="7"/>
        <v>339030/07</v>
      </c>
      <c r="E185" s="63">
        <v>3007000731663</v>
      </c>
      <c r="F185" s="58">
        <v>91</v>
      </c>
      <c r="G185" s="4" t="s">
        <v>38</v>
      </c>
      <c r="H185" s="3" t="s">
        <v>39</v>
      </c>
      <c r="I185" s="3">
        <v>70</v>
      </c>
      <c r="J185" s="7">
        <v>3.47</v>
      </c>
      <c r="K185" s="7">
        <v>242.9</v>
      </c>
      <c r="L185" s="9"/>
      <c r="M185" s="66">
        <v>3.47</v>
      </c>
      <c r="N185" s="73" t="s">
        <v>76</v>
      </c>
      <c r="O185" s="67" t="s">
        <v>77</v>
      </c>
      <c r="P185" s="67" t="s">
        <v>78</v>
      </c>
      <c r="Q185" s="66">
        <v>242.9</v>
      </c>
    </row>
    <row r="186" spans="1:17" ht="60.75" thickBot="1" x14ac:dyDescent="0.3">
      <c r="A186" s="133"/>
      <c r="B186" s="93"/>
      <c r="C186" s="59" t="str">
        <f t="shared" si="6"/>
        <v>S</v>
      </c>
      <c r="D186" s="59" t="str">
        <f t="shared" si="7"/>
        <v xml:space="preserve">339039/41 </v>
      </c>
      <c r="E186" s="64" t="str">
        <f>IF(C186="s","-",0)</f>
        <v>-</v>
      </c>
      <c r="F186" s="3">
        <v>92</v>
      </c>
      <c r="G186" s="4" t="s">
        <v>80</v>
      </c>
      <c r="H186" s="3" t="s">
        <v>21</v>
      </c>
      <c r="I186" s="3">
        <v>1000</v>
      </c>
      <c r="J186" s="7">
        <v>20</v>
      </c>
      <c r="K186" s="7">
        <v>20000</v>
      </c>
      <c r="L186" s="9"/>
      <c r="M186" s="66">
        <v>20</v>
      </c>
      <c r="N186" s="73" t="s">
        <v>76</v>
      </c>
      <c r="O186" s="67" t="s">
        <v>77</v>
      </c>
      <c r="P186" s="67" t="s">
        <v>78</v>
      </c>
      <c r="Q186" s="66">
        <v>20000</v>
      </c>
    </row>
    <row r="187" spans="1:17" ht="16.5" thickBot="1" x14ac:dyDescent="0.3">
      <c r="A187" s="133"/>
      <c r="B187" s="94" t="s">
        <v>52</v>
      </c>
      <c r="C187" s="95"/>
      <c r="D187" s="95"/>
      <c r="E187" s="95"/>
      <c r="F187" s="95"/>
      <c r="G187" s="96"/>
      <c r="H187" s="11"/>
      <c r="I187" s="11">
        <v>2269</v>
      </c>
      <c r="J187" s="12"/>
      <c r="K187" s="13">
        <v>64967.1</v>
      </c>
      <c r="L187" s="14">
        <v>0</v>
      </c>
      <c r="M187" s="18"/>
      <c r="N187" s="75"/>
      <c r="O187" s="18"/>
      <c r="P187" s="18"/>
      <c r="Q187" s="70">
        <v>64967.1</v>
      </c>
    </row>
    <row r="188" spans="1:17" ht="15.75" thickBot="1" x14ac:dyDescent="0.3">
      <c r="A188" s="133"/>
      <c r="B188" s="122"/>
      <c r="C188" s="123"/>
      <c r="D188" s="123"/>
      <c r="E188" s="123"/>
      <c r="F188" s="124"/>
      <c r="G188" s="124"/>
      <c r="H188" s="124"/>
      <c r="I188" s="124"/>
      <c r="J188" s="124"/>
      <c r="K188" s="124"/>
      <c r="L188" s="124"/>
      <c r="M188" s="124"/>
      <c r="N188" s="124"/>
      <c r="O188" s="124"/>
      <c r="P188" s="124"/>
      <c r="Q188" s="124"/>
    </row>
    <row r="189" spans="1:17" ht="19.5" thickBot="1" x14ac:dyDescent="0.35">
      <c r="A189" s="134"/>
      <c r="B189" s="139" t="s">
        <v>4</v>
      </c>
      <c r="C189" s="140"/>
      <c r="D189" s="140"/>
      <c r="E189" s="140"/>
      <c r="F189" s="140"/>
      <c r="G189" s="141"/>
      <c r="H189" s="31"/>
      <c r="I189" s="32">
        <v>19842</v>
      </c>
      <c r="J189" s="33"/>
      <c r="K189" s="34">
        <v>387365.66000000003</v>
      </c>
      <c r="L189" s="35">
        <v>0</v>
      </c>
      <c r="M189" s="18"/>
      <c r="N189" s="75"/>
      <c r="O189" s="18"/>
      <c r="P189" s="18"/>
      <c r="Q189" s="36">
        <v>386058.66</v>
      </c>
    </row>
    <row r="190" spans="1:17" ht="15.75" x14ac:dyDescent="0.25">
      <c r="A190" s="15"/>
      <c r="B190" s="15"/>
      <c r="C190" s="15"/>
      <c r="D190" s="15"/>
      <c r="E190" s="15"/>
      <c r="F190" s="15"/>
      <c r="G190" s="15"/>
      <c r="H190" s="15"/>
      <c r="I190" s="15"/>
      <c r="J190" s="15"/>
      <c r="K190" s="18"/>
      <c r="L190" s="118" t="s">
        <v>18</v>
      </c>
      <c r="M190" s="18"/>
      <c r="N190" s="75"/>
      <c r="O190" s="18"/>
      <c r="P190" s="18"/>
      <c r="Q190" s="120" t="s">
        <v>13</v>
      </c>
    </row>
    <row r="191" spans="1:17" ht="16.5" thickBot="1" x14ac:dyDescent="0.3">
      <c r="A191" s="15"/>
      <c r="B191" s="15"/>
      <c r="C191" s="15"/>
      <c r="D191" s="15"/>
      <c r="E191" s="15"/>
      <c r="F191" s="15"/>
      <c r="G191" s="15"/>
      <c r="H191" s="15"/>
      <c r="I191" s="15"/>
      <c r="J191" s="15"/>
      <c r="K191" s="18"/>
      <c r="L191" s="119"/>
      <c r="M191" s="18"/>
      <c r="N191" s="75"/>
      <c r="O191" s="18"/>
      <c r="P191" s="18"/>
      <c r="Q191" s="121"/>
    </row>
    <row r="192" spans="1:17" ht="15.75" x14ac:dyDescent="0.25">
      <c r="A192" s="15"/>
      <c r="B192" s="15"/>
      <c r="C192" s="15"/>
      <c r="D192" s="15"/>
      <c r="E192" s="15"/>
      <c r="F192" s="15"/>
      <c r="G192" s="15"/>
      <c r="H192" s="15"/>
      <c r="I192" s="15"/>
      <c r="J192" s="15"/>
      <c r="K192" s="18"/>
      <c r="L192" s="18"/>
      <c r="M192" s="18"/>
      <c r="N192" s="75"/>
      <c r="O192" s="99" t="s">
        <v>20</v>
      </c>
      <c r="P192" s="100"/>
      <c r="Q192" s="107">
        <v>386058.66</v>
      </c>
    </row>
    <row r="193" spans="1:17" ht="16.5" thickBot="1" x14ac:dyDescent="0.3">
      <c r="A193" s="15"/>
      <c r="B193" s="15"/>
      <c r="C193" s="15"/>
      <c r="D193" s="15"/>
      <c r="E193" s="15"/>
      <c r="F193" s="15"/>
      <c r="G193" s="15"/>
      <c r="H193" s="15"/>
      <c r="I193" s="15"/>
      <c r="J193" s="15"/>
      <c r="K193" s="18"/>
      <c r="L193" s="18"/>
      <c r="M193" s="18"/>
      <c r="N193" s="75"/>
      <c r="O193" s="101"/>
      <c r="P193" s="102"/>
      <c r="Q193" s="108"/>
    </row>
    <row r="194" spans="1:17" ht="15.75" x14ac:dyDescent="0.25">
      <c r="A194" s="15"/>
      <c r="B194" s="15"/>
      <c r="C194" s="15"/>
      <c r="D194" s="15"/>
      <c r="E194" s="15"/>
      <c r="F194" s="15"/>
      <c r="G194" s="15"/>
      <c r="H194" s="15"/>
      <c r="I194" s="15"/>
      <c r="J194" s="15"/>
      <c r="K194" s="18"/>
      <c r="L194" s="18"/>
      <c r="M194" s="18"/>
      <c r="N194" s="75"/>
      <c r="O194" s="103" t="s">
        <v>5</v>
      </c>
      <c r="P194" s="104"/>
      <c r="Q194" s="107">
        <v>0</v>
      </c>
    </row>
    <row r="195" spans="1:17" ht="16.5" thickBot="1" x14ac:dyDescent="0.3">
      <c r="A195" s="15"/>
      <c r="B195" s="15"/>
      <c r="C195" s="15"/>
      <c r="D195" s="15"/>
      <c r="E195" s="15"/>
      <c r="F195" s="15"/>
      <c r="G195" s="15"/>
      <c r="H195" s="15"/>
      <c r="I195" s="15"/>
      <c r="J195" s="15"/>
      <c r="K195" s="18"/>
      <c r="L195" s="18"/>
      <c r="M195" s="18"/>
      <c r="N195" s="75"/>
      <c r="O195" s="105"/>
      <c r="P195" s="106"/>
      <c r="Q195" s="108"/>
    </row>
    <row r="196" spans="1:17" ht="15.75" thickBot="1" x14ac:dyDescent="0.3">
      <c r="A196" s="15"/>
      <c r="B196" s="15"/>
      <c r="C196" s="15"/>
      <c r="D196" s="15"/>
      <c r="E196" s="15"/>
      <c r="F196" s="15"/>
      <c r="G196" s="89" t="s">
        <v>2</v>
      </c>
      <c r="H196" s="90"/>
      <c r="I196" s="37">
        <v>0</v>
      </c>
      <c r="J196" s="15"/>
      <c r="K196" s="15"/>
      <c r="L196" s="15"/>
      <c r="M196" s="69"/>
      <c r="N196" s="74"/>
      <c r="O196" s="69"/>
      <c r="P196" s="69"/>
      <c r="Q196" s="69"/>
    </row>
    <row r="197" spans="1:17" ht="39.75" thickBot="1" x14ac:dyDescent="0.3">
      <c r="A197" s="15"/>
      <c r="B197" s="15"/>
      <c r="C197" s="15"/>
      <c r="D197" s="15"/>
      <c r="E197" s="15"/>
      <c r="F197" s="15"/>
      <c r="G197" s="38" t="s">
        <v>15</v>
      </c>
      <c r="H197" s="39" t="s">
        <v>16</v>
      </c>
      <c r="I197" s="40" t="s">
        <v>17</v>
      </c>
      <c r="J197" s="15"/>
      <c r="K197" s="15"/>
      <c r="L197" s="15"/>
      <c r="M197" s="69"/>
      <c r="N197" s="74"/>
      <c r="O197" s="69"/>
      <c r="P197" s="69"/>
      <c r="Q197" s="69"/>
    </row>
    <row r="198" spans="1:17" x14ac:dyDescent="0.25">
      <c r="A198" s="15"/>
      <c r="B198" s="15"/>
      <c r="C198" s="15"/>
      <c r="D198" s="15"/>
      <c r="E198" s="15"/>
      <c r="F198" s="15"/>
      <c r="G198" s="41" t="s">
        <v>10</v>
      </c>
      <c r="H198" s="42"/>
      <c r="I198" s="43" t="e">
        <v>#DIV/0!</v>
      </c>
      <c r="J198" s="15"/>
      <c r="K198" s="15"/>
      <c r="L198" s="15"/>
      <c r="M198" s="69"/>
      <c r="N198" s="74"/>
      <c r="O198" s="69"/>
      <c r="P198" s="69"/>
      <c r="Q198" s="69"/>
    </row>
    <row r="199" spans="1:17" ht="15.75" thickBot="1" x14ac:dyDescent="0.3">
      <c r="A199" s="15"/>
      <c r="B199" s="15"/>
      <c r="C199" s="15"/>
      <c r="D199" s="15"/>
      <c r="E199" s="15"/>
      <c r="F199" s="15"/>
      <c r="G199" s="44" t="s">
        <v>11</v>
      </c>
      <c r="H199" s="45"/>
      <c r="I199" s="43" t="e">
        <v>#DIV/0!</v>
      </c>
      <c r="J199" s="15"/>
      <c r="K199" s="15"/>
      <c r="L199" s="15"/>
      <c r="M199" s="69"/>
      <c r="N199" s="74"/>
      <c r="O199" s="69"/>
      <c r="P199" s="69"/>
      <c r="Q199" s="69"/>
    </row>
  </sheetData>
  <autoFilter ref="A3:Q199"/>
  <mergeCells count="274">
    <mergeCell ref="B177:B186"/>
    <mergeCell ref="B187:G187"/>
    <mergeCell ref="B189:G189"/>
    <mergeCell ref="M3:M4"/>
    <mergeCell ref="N3:N4"/>
    <mergeCell ref="O3:O4"/>
    <mergeCell ref="M13:M14"/>
    <mergeCell ref="N13:N14"/>
    <mergeCell ref="O13:O14"/>
    <mergeCell ref="B12:Q12"/>
    <mergeCell ref="B161:B171"/>
    <mergeCell ref="B172:G172"/>
    <mergeCell ref="B175:B176"/>
    <mergeCell ref="F175:F176"/>
    <mergeCell ref="G175:G176"/>
    <mergeCell ref="H175:H176"/>
    <mergeCell ref="B173:Q173"/>
    <mergeCell ref="M175:M176"/>
    <mergeCell ref="N175:N176"/>
    <mergeCell ref="B156:G156"/>
    <mergeCell ref="B159:B160"/>
    <mergeCell ref="F159:F160"/>
    <mergeCell ref="G159:G160"/>
    <mergeCell ref="H159:H160"/>
    <mergeCell ref="B157:Q157"/>
    <mergeCell ref="M159:M160"/>
    <mergeCell ref="N159:N160"/>
    <mergeCell ref="O159:O160"/>
    <mergeCell ref="P159:P160"/>
    <mergeCell ref="B147:B148"/>
    <mergeCell ref="F147:F148"/>
    <mergeCell ref="G147:G148"/>
    <mergeCell ref="H147:H148"/>
    <mergeCell ref="B149:B155"/>
    <mergeCell ref="B146:Q146"/>
    <mergeCell ref="L147:L148"/>
    <mergeCell ref="N147:N148"/>
    <mergeCell ref="P147:P148"/>
    <mergeCell ref="Q147:Q148"/>
    <mergeCell ref="B139:B140"/>
    <mergeCell ref="F139:F140"/>
    <mergeCell ref="G139:G140"/>
    <mergeCell ref="H139:H140"/>
    <mergeCell ref="B141:B143"/>
    <mergeCell ref="B144:G144"/>
    <mergeCell ref="M139:M140"/>
    <mergeCell ref="N139:N140"/>
    <mergeCell ref="O139:O140"/>
    <mergeCell ref="P139:P140"/>
    <mergeCell ref="Q139:Q140"/>
    <mergeCell ref="M147:M148"/>
    <mergeCell ref="B127:G127"/>
    <mergeCell ref="B130:B131"/>
    <mergeCell ref="F130:F131"/>
    <mergeCell ref="H130:H131"/>
    <mergeCell ref="B132:B135"/>
    <mergeCell ref="B128:Q128"/>
    <mergeCell ref="M130:M131"/>
    <mergeCell ref="N130:N131"/>
    <mergeCell ref="O130:O131"/>
    <mergeCell ref="B129:Q129"/>
    <mergeCell ref="P130:P131"/>
    <mergeCell ref="Q130:Q131"/>
    <mergeCell ref="B111:G111"/>
    <mergeCell ref="B114:B115"/>
    <mergeCell ref="F114:F115"/>
    <mergeCell ref="H114:H115"/>
    <mergeCell ref="B116:B126"/>
    <mergeCell ref="B112:Q112"/>
    <mergeCell ref="M114:M115"/>
    <mergeCell ref="N114:N115"/>
    <mergeCell ref="O114:O115"/>
    <mergeCell ref="B113:Q113"/>
    <mergeCell ref="P114:P115"/>
    <mergeCell ref="Q114:Q115"/>
    <mergeCell ref="B101:G101"/>
    <mergeCell ref="B104:B105"/>
    <mergeCell ref="F104:F105"/>
    <mergeCell ref="H104:H105"/>
    <mergeCell ref="B106:B110"/>
    <mergeCell ref="B102:Q102"/>
    <mergeCell ref="M104:M105"/>
    <mergeCell ref="N104:N105"/>
    <mergeCell ref="O104:O105"/>
    <mergeCell ref="G104:G105"/>
    <mergeCell ref="Q104:Q105"/>
    <mergeCell ref="B103:Q103"/>
    <mergeCell ref="H76:H77"/>
    <mergeCell ref="B78:B80"/>
    <mergeCell ref="B81:G81"/>
    <mergeCell ref="B84:B85"/>
    <mergeCell ref="F84:F85"/>
    <mergeCell ref="H84:H85"/>
    <mergeCell ref="B82:Q82"/>
    <mergeCell ref="M76:M77"/>
    <mergeCell ref="N76:N77"/>
    <mergeCell ref="O76:O77"/>
    <mergeCell ref="P76:P77"/>
    <mergeCell ref="Q76:Q77"/>
    <mergeCell ref="M84:M85"/>
    <mergeCell ref="N84:N85"/>
    <mergeCell ref="O84:O85"/>
    <mergeCell ref="P84:P85"/>
    <mergeCell ref="Q84:Q85"/>
    <mergeCell ref="L76:L77"/>
    <mergeCell ref="B69:B70"/>
    <mergeCell ref="F69:F70"/>
    <mergeCell ref="G69:G70"/>
    <mergeCell ref="H69:H70"/>
    <mergeCell ref="B71:B72"/>
    <mergeCell ref="B73:G73"/>
    <mergeCell ref="B63:B64"/>
    <mergeCell ref="F63:F64"/>
    <mergeCell ref="G63:G64"/>
    <mergeCell ref="H63:H64"/>
    <mergeCell ref="B66:G66"/>
    <mergeCell ref="B67:Q67"/>
    <mergeCell ref="M63:M64"/>
    <mergeCell ref="N63:N64"/>
    <mergeCell ref="O63:O64"/>
    <mergeCell ref="L63:L64"/>
    <mergeCell ref="M69:M70"/>
    <mergeCell ref="N69:N70"/>
    <mergeCell ref="O69:O70"/>
    <mergeCell ref="P69:P70"/>
    <mergeCell ref="Q69:Q70"/>
    <mergeCell ref="P63:P64"/>
    <mergeCell ref="Q63:Q64"/>
    <mergeCell ref="B68:Q68"/>
    <mergeCell ref="N37:N38"/>
    <mergeCell ref="B47:B49"/>
    <mergeCell ref="B50:G50"/>
    <mergeCell ref="B53:B54"/>
    <mergeCell ref="F53:F54"/>
    <mergeCell ref="G53:G54"/>
    <mergeCell ref="H53:H54"/>
    <mergeCell ref="B51:Q51"/>
    <mergeCell ref="M53:M54"/>
    <mergeCell ref="N53:N54"/>
    <mergeCell ref="H45:H46"/>
    <mergeCell ref="B43:Q43"/>
    <mergeCell ref="P53:P54"/>
    <mergeCell ref="Q53:Q54"/>
    <mergeCell ref="L45:L46"/>
    <mergeCell ref="L53:L54"/>
    <mergeCell ref="B16:G16"/>
    <mergeCell ref="B19:B20"/>
    <mergeCell ref="F19:F20"/>
    <mergeCell ref="G19:G20"/>
    <mergeCell ref="H19:H20"/>
    <mergeCell ref="B17:Q17"/>
    <mergeCell ref="B18:Q18"/>
    <mergeCell ref="M19:M20"/>
    <mergeCell ref="L19:L20"/>
    <mergeCell ref="F3:F4"/>
    <mergeCell ref="G3:G4"/>
    <mergeCell ref="H3:H4"/>
    <mergeCell ref="A5:A189"/>
    <mergeCell ref="B5:B9"/>
    <mergeCell ref="B10:G10"/>
    <mergeCell ref="G130:G131"/>
    <mergeCell ref="B92:Q92"/>
    <mergeCell ref="B145:Q145"/>
    <mergeCell ref="B188:Q188"/>
    <mergeCell ref="H37:H38"/>
    <mergeCell ref="B42:G42"/>
    <mergeCell ref="B45:B46"/>
    <mergeCell ref="F45:F46"/>
    <mergeCell ref="O37:O38"/>
    <mergeCell ref="P37:P38"/>
    <mergeCell ref="Q37:Q38"/>
    <mergeCell ref="O53:O54"/>
    <mergeCell ref="B36:Q36"/>
    <mergeCell ref="L37:L38"/>
    <mergeCell ref="B39:B41"/>
    <mergeCell ref="G45:G46"/>
    <mergeCell ref="G29:G30"/>
    <mergeCell ref="H29:H30"/>
    <mergeCell ref="A2:Q2"/>
    <mergeCell ref="B136:G136"/>
    <mergeCell ref="P3:P4"/>
    <mergeCell ref="Q3:Q4"/>
    <mergeCell ref="A1:Q1"/>
    <mergeCell ref="P13:P14"/>
    <mergeCell ref="Q13:Q14"/>
    <mergeCell ref="B11:Q11"/>
    <mergeCell ref="B35:Q35"/>
    <mergeCell ref="B74:Q74"/>
    <mergeCell ref="N19:N20"/>
    <mergeCell ref="O19:O20"/>
    <mergeCell ref="P19:P20"/>
    <mergeCell ref="Q19:Q20"/>
    <mergeCell ref="P29:P30"/>
    <mergeCell ref="Q29:Q30"/>
    <mergeCell ref="M37:M38"/>
    <mergeCell ref="B26:G26"/>
    <mergeCell ref="G114:G115"/>
    <mergeCell ref="M45:M46"/>
    <mergeCell ref="L3:L4"/>
    <mergeCell ref="L13:L14"/>
    <mergeCell ref="A3:A4"/>
    <mergeCell ref="B3:B4"/>
    <mergeCell ref="L69:L70"/>
    <mergeCell ref="Q45:Q46"/>
    <mergeCell ref="B34:G34"/>
    <mergeCell ref="B13:B14"/>
    <mergeCell ref="F13:F14"/>
    <mergeCell ref="G13:G14"/>
    <mergeCell ref="B28:Q28"/>
    <mergeCell ref="B44:Q44"/>
    <mergeCell ref="B52:Q52"/>
    <mergeCell ref="B62:Q62"/>
    <mergeCell ref="B61:Q61"/>
    <mergeCell ref="N45:N46"/>
    <mergeCell ref="O45:O46"/>
    <mergeCell ref="P45:P46"/>
    <mergeCell ref="G37:G38"/>
    <mergeCell ref="B29:B30"/>
    <mergeCell ref="F29:F30"/>
    <mergeCell ref="B31:B33"/>
    <mergeCell ref="B21:B25"/>
    <mergeCell ref="B27:Q27"/>
    <mergeCell ref="M29:M30"/>
    <mergeCell ref="N29:N30"/>
    <mergeCell ref="O29:O30"/>
    <mergeCell ref="H13:H14"/>
    <mergeCell ref="L190:L191"/>
    <mergeCell ref="Q190:Q191"/>
    <mergeCell ref="G76:G77"/>
    <mergeCell ref="B75:Q75"/>
    <mergeCell ref="B83:Q83"/>
    <mergeCell ref="B158:Q158"/>
    <mergeCell ref="B174:Q174"/>
    <mergeCell ref="Q159:Q160"/>
    <mergeCell ref="O175:O176"/>
    <mergeCell ref="P175:P176"/>
    <mergeCell ref="B76:B77"/>
    <mergeCell ref="F76:F77"/>
    <mergeCell ref="Q175:Q176"/>
    <mergeCell ref="G84:G85"/>
    <mergeCell ref="B86:B90"/>
    <mergeCell ref="B91:G91"/>
    <mergeCell ref="O147:O148"/>
    <mergeCell ref="B137:Q137"/>
    <mergeCell ref="B93:Q93"/>
    <mergeCell ref="L130:L131"/>
    <mergeCell ref="L139:L140"/>
    <mergeCell ref="B94:B95"/>
    <mergeCell ref="L94:L95"/>
    <mergeCell ref="L104:L105"/>
    <mergeCell ref="G196:H196"/>
    <mergeCell ref="B55:B59"/>
    <mergeCell ref="B60:G60"/>
    <mergeCell ref="B37:B38"/>
    <mergeCell ref="F37:F38"/>
    <mergeCell ref="O192:P193"/>
    <mergeCell ref="O194:P195"/>
    <mergeCell ref="Q192:Q193"/>
    <mergeCell ref="Q194:Q195"/>
    <mergeCell ref="L84:L85"/>
    <mergeCell ref="L159:L160"/>
    <mergeCell ref="L175:L176"/>
    <mergeCell ref="F94:F95"/>
    <mergeCell ref="G94:G95"/>
    <mergeCell ref="H94:H95"/>
    <mergeCell ref="B138:Q138"/>
    <mergeCell ref="L114:L115"/>
    <mergeCell ref="B96:B100"/>
    <mergeCell ref="M94:M95"/>
    <mergeCell ref="N94:N95"/>
    <mergeCell ref="O94:O95"/>
    <mergeCell ref="P94:P95"/>
    <mergeCell ref="Q94:Q95"/>
    <mergeCell ref="P104:P105"/>
  </mergeCells>
  <pageMargins left="0.511811024" right="0.511811024" top="0.78740157499999996" bottom="0.78740157499999996" header="0.31496062000000002" footer="0.31496062000000002"/>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workbookViewId="0">
      <selection sqref="A1:D93"/>
    </sheetView>
  </sheetViews>
  <sheetFormatPr defaultRowHeight="15" x14ac:dyDescent="0.25"/>
  <cols>
    <col min="3" max="3" width="50.42578125" customWidth="1"/>
    <col min="4" max="4" width="11.140625" customWidth="1"/>
  </cols>
  <sheetData>
    <row r="1" spans="1:4" ht="30" x14ac:dyDescent="0.25">
      <c r="A1" s="46" t="s">
        <v>91</v>
      </c>
      <c r="B1" s="46" t="s">
        <v>92</v>
      </c>
      <c r="C1" s="46" t="s">
        <v>93</v>
      </c>
      <c r="D1" s="46" t="s">
        <v>111</v>
      </c>
    </row>
    <row r="2" spans="1:4" ht="30" x14ac:dyDescent="0.25">
      <c r="A2" s="47">
        <v>1</v>
      </c>
      <c r="B2" s="47" t="s">
        <v>94</v>
      </c>
      <c r="C2" s="47" t="s">
        <v>95</v>
      </c>
      <c r="D2" s="47" t="s">
        <v>112</v>
      </c>
    </row>
    <row r="3" spans="1:4" x14ac:dyDescent="0.25">
      <c r="A3" s="47">
        <v>2</v>
      </c>
      <c r="B3" s="47" t="s">
        <v>96</v>
      </c>
      <c r="C3" s="47" t="s">
        <v>97</v>
      </c>
      <c r="D3" s="47" t="s">
        <v>115</v>
      </c>
    </row>
    <row r="4" spans="1:4" ht="30" x14ac:dyDescent="0.25">
      <c r="A4" s="47">
        <v>3</v>
      </c>
      <c r="B4" s="47" t="s">
        <v>94</v>
      </c>
      <c r="C4" s="47" t="s">
        <v>95</v>
      </c>
      <c r="D4" s="47" t="s">
        <v>112</v>
      </c>
    </row>
    <row r="5" spans="1:4" x14ac:dyDescent="0.25">
      <c r="A5" s="47">
        <v>4</v>
      </c>
      <c r="B5" s="47" t="s">
        <v>96</v>
      </c>
      <c r="C5" s="47" t="s">
        <v>98</v>
      </c>
      <c r="D5" s="47" t="s">
        <v>115</v>
      </c>
    </row>
    <row r="6" spans="1:4" ht="30" x14ac:dyDescent="0.25">
      <c r="A6" s="47">
        <v>5</v>
      </c>
      <c r="B6" s="47" t="s">
        <v>94</v>
      </c>
      <c r="C6" s="47" t="s">
        <v>95</v>
      </c>
      <c r="D6" s="47" t="s">
        <v>112</v>
      </c>
    </row>
    <row r="7" spans="1:4" ht="30" x14ac:dyDescent="0.25">
      <c r="A7" s="47">
        <v>6</v>
      </c>
      <c r="B7" s="47" t="s">
        <v>94</v>
      </c>
      <c r="C7" s="47" t="s">
        <v>95</v>
      </c>
      <c r="D7" s="47" t="s">
        <v>112</v>
      </c>
    </row>
    <row r="8" spans="1:4" x14ac:dyDescent="0.25">
      <c r="A8" s="47">
        <v>7</v>
      </c>
      <c r="B8" s="47" t="s">
        <v>94</v>
      </c>
      <c r="C8" s="47" t="s">
        <v>99</v>
      </c>
      <c r="D8" s="47" t="s">
        <v>113</v>
      </c>
    </row>
    <row r="9" spans="1:4" x14ac:dyDescent="0.25">
      <c r="A9" s="47">
        <v>8</v>
      </c>
      <c r="B9" s="47" t="s">
        <v>96</v>
      </c>
      <c r="C9" s="47" t="s">
        <v>100</v>
      </c>
      <c r="D9" s="47" t="s">
        <v>115</v>
      </c>
    </row>
    <row r="10" spans="1:4" x14ac:dyDescent="0.25">
      <c r="A10" s="47">
        <v>9</v>
      </c>
      <c r="B10" s="47" t="s">
        <v>96</v>
      </c>
      <c r="C10" s="47" t="s">
        <v>101</v>
      </c>
      <c r="D10" s="47" t="s">
        <v>115</v>
      </c>
    </row>
    <row r="11" spans="1:4" x14ac:dyDescent="0.25">
      <c r="A11" s="47">
        <v>10</v>
      </c>
      <c r="B11" s="47" t="s">
        <v>96</v>
      </c>
      <c r="C11" s="47" t="s">
        <v>102</v>
      </c>
      <c r="D11" s="47" t="s">
        <v>115</v>
      </c>
    </row>
    <row r="12" spans="1:4" ht="30" x14ac:dyDescent="0.25">
      <c r="A12" s="47">
        <v>11</v>
      </c>
      <c r="B12" s="47" t="s">
        <v>94</v>
      </c>
      <c r="C12" s="47" t="s">
        <v>95</v>
      </c>
      <c r="D12" s="47" t="s">
        <v>112</v>
      </c>
    </row>
    <row r="13" spans="1:4" ht="30" x14ac:dyDescent="0.25">
      <c r="A13" s="47">
        <v>12</v>
      </c>
      <c r="B13" s="47" t="s">
        <v>94</v>
      </c>
      <c r="C13" s="47" t="s">
        <v>95</v>
      </c>
      <c r="D13" s="47" t="s">
        <v>112</v>
      </c>
    </row>
    <row r="14" spans="1:4" x14ac:dyDescent="0.25">
      <c r="A14" s="47">
        <v>13</v>
      </c>
      <c r="B14" s="47" t="s">
        <v>96</v>
      </c>
      <c r="C14" s="47" t="s">
        <v>103</v>
      </c>
      <c r="D14" s="47" t="s">
        <v>115</v>
      </c>
    </row>
    <row r="15" spans="1:4" ht="30" x14ac:dyDescent="0.25">
      <c r="A15" s="47">
        <v>14</v>
      </c>
      <c r="B15" s="47" t="s">
        <v>94</v>
      </c>
      <c r="C15" s="47" t="s">
        <v>95</v>
      </c>
      <c r="D15" s="47" t="s">
        <v>112</v>
      </c>
    </row>
    <row r="16" spans="1:4" ht="30" x14ac:dyDescent="0.25">
      <c r="A16" s="47">
        <v>15</v>
      </c>
      <c r="B16" s="47" t="s">
        <v>94</v>
      </c>
      <c r="C16" s="47" t="s">
        <v>95</v>
      </c>
      <c r="D16" s="47" t="s">
        <v>112</v>
      </c>
    </row>
    <row r="17" spans="1:4" x14ac:dyDescent="0.25">
      <c r="A17" s="47">
        <v>16</v>
      </c>
      <c r="B17" s="47" t="s">
        <v>96</v>
      </c>
      <c r="C17" s="47" t="s">
        <v>103</v>
      </c>
      <c r="D17" s="47" t="s">
        <v>115</v>
      </c>
    </row>
    <row r="18" spans="1:4" x14ac:dyDescent="0.25">
      <c r="A18" s="47">
        <v>17</v>
      </c>
      <c r="B18" s="47" t="s">
        <v>94</v>
      </c>
      <c r="C18" s="47" t="s">
        <v>104</v>
      </c>
      <c r="D18" s="47" t="s">
        <v>117</v>
      </c>
    </row>
    <row r="19" spans="1:4" x14ac:dyDescent="0.25">
      <c r="A19" s="47">
        <v>18</v>
      </c>
      <c r="B19" s="47" t="s">
        <v>94</v>
      </c>
      <c r="C19" s="47" t="s">
        <v>99</v>
      </c>
      <c r="D19" s="47" t="s">
        <v>113</v>
      </c>
    </row>
    <row r="20" spans="1:4" ht="30" x14ac:dyDescent="0.25">
      <c r="A20" s="47">
        <v>19</v>
      </c>
      <c r="B20" s="47" t="s">
        <v>94</v>
      </c>
      <c r="C20" s="47" t="s">
        <v>95</v>
      </c>
      <c r="D20" s="47" t="s">
        <v>112</v>
      </c>
    </row>
    <row r="21" spans="1:4" ht="30" x14ac:dyDescent="0.25">
      <c r="A21" s="47">
        <v>20</v>
      </c>
      <c r="B21" s="47" t="s">
        <v>94</v>
      </c>
      <c r="C21" s="47" t="s">
        <v>105</v>
      </c>
      <c r="D21" s="47" t="s">
        <v>114</v>
      </c>
    </row>
    <row r="22" spans="1:4" x14ac:dyDescent="0.25">
      <c r="A22" s="47">
        <v>21</v>
      </c>
      <c r="B22" s="47" t="s">
        <v>96</v>
      </c>
      <c r="C22" s="47" t="s">
        <v>100</v>
      </c>
      <c r="D22" s="47" t="s">
        <v>115</v>
      </c>
    </row>
    <row r="23" spans="1:4" x14ac:dyDescent="0.25">
      <c r="A23" s="47">
        <v>22</v>
      </c>
      <c r="B23" s="47" t="s">
        <v>96</v>
      </c>
      <c r="C23" s="47" t="s">
        <v>101</v>
      </c>
      <c r="D23" s="47" t="s">
        <v>115</v>
      </c>
    </row>
    <row r="24" spans="1:4" x14ac:dyDescent="0.25">
      <c r="A24" s="47">
        <v>23</v>
      </c>
      <c r="B24" s="47" t="s">
        <v>96</v>
      </c>
      <c r="C24" s="47" t="s">
        <v>97</v>
      </c>
      <c r="D24" s="47" t="s">
        <v>115</v>
      </c>
    </row>
    <row r="25" spans="1:4" x14ac:dyDescent="0.25">
      <c r="A25" s="47">
        <v>24</v>
      </c>
      <c r="B25" s="47" t="s">
        <v>96</v>
      </c>
      <c r="C25" s="47" t="s">
        <v>102</v>
      </c>
      <c r="D25" s="47" t="s">
        <v>115</v>
      </c>
    </row>
    <row r="26" spans="1:4" ht="30" x14ac:dyDescent="0.25">
      <c r="A26" s="47">
        <v>25</v>
      </c>
      <c r="B26" s="47" t="s">
        <v>94</v>
      </c>
      <c r="C26" s="47" t="s">
        <v>95</v>
      </c>
      <c r="D26" s="47" t="s">
        <v>112</v>
      </c>
    </row>
    <row r="27" spans="1:4" ht="30" x14ac:dyDescent="0.25">
      <c r="A27" s="47">
        <v>26</v>
      </c>
      <c r="B27" s="47" t="s">
        <v>94</v>
      </c>
      <c r="C27" s="47" t="s">
        <v>95</v>
      </c>
      <c r="D27" s="47" t="s">
        <v>112</v>
      </c>
    </row>
    <row r="28" spans="1:4" ht="30" x14ac:dyDescent="0.25">
      <c r="A28" s="47">
        <v>27</v>
      </c>
      <c r="B28" s="47" t="s">
        <v>94</v>
      </c>
      <c r="C28" s="47" t="s">
        <v>95</v>
      </c>
      <c r="D28" s="47" t="s">
        <v>112</v>
      </c>
    </row>
    <row r="29" spans="1:4" ht="30" x14ac:dyDescent="0.25">
      <c r="A29" s="47">
        <v>28</v>
      </c>
      <c r="B29" s="47" t="s">
        <v>94</v>
      </c>
      <c r="C29" s="47" t="s">
        <v>95</v>
      </c>
      <c r="D29" s="47" t="s">
        <v>112</v>
      </c>
    </row>
    <row r="30" spans="1:4" ht="30" x14ac:dyDescent="0.25">
      <c r="A30" s="47">
        <v>29</v>
      </c>
      <c r="B30" s="47" t="s">
        <v>94</v>
      </c>
      <c r="C30" s="47" t="s">
        <v>95</v>
      </c>
      <c r="D30" s="47" t="s">
        <v>112</v>
      </c>
    </row>
    <row r="31" spans="1:4" x14ac:dyDescent="0.25">
      <c r="A31" s="47">
        <v>30</v>
      </c>
      <c r="B31" s="47" t="s">
        <v>96</v>
      </c>
      <c r="C31" s="47" t="s">
        <v>106</v>
      </c>
      <c r="D31" s="47" t="s">
        <v>119</v>
      </c>
    </row>
    <row r="32" spans="1:4" x14ac:dyDescent="0.25">
      <c r="A32" s="47">
        <v>31</v>
      </c>
      <c r="B32" s="47" t="s">
        <v>94</v>
      </c>
      <c r="C32" s="47" t="s">
        <v>99</v>
      </c>
      <c r="D32" s="47" t="s">
        <v>113</v>
      </c>
    </row>
    <row r="33" spans="1:4" ht="30" x14ac:dyDescent="0.25">
      <c r="A33" s="47">
        <v>32</v>
      </c>
      <c r="B33" s="47" t="s">
        <v>94</v>
      </c>
      <c r="C33" s="47" t="s">
        <v>95</v>
      </c>
      <c r="D33" s="47" t="s">
        <v>112</v>
      </c>
    </row>
    <row r="34" spans="1:4" x14ac:dyDescent="0.25">
      <c r="A34" s="47">
        <v>33</v>
      </c>
      <c r="B34" s="47" t="s">
        <v>96</v>
      </c>
      <c r="C34" s="47" t="s">
        <v>97</v>
      </c>
      <c r="D34" s="47" t="s">
        <v>115</v>
      </c>
    </row>
    <row r="35" spans="1:4" x14ac:dyDescent="0.25">
      <c r="A35" s="47">
        <v>34</v>
      </c>
      <c r="B35" s="47" t="s">
        <v>96</v>
      </c>
      <c r="C35" s="47" t="s">
        <v>106</v>
      </c>
      <c r="D35" s="47" t="s">
        <v>119</v>
      </c>
    </row>
    <row r="36" spans="1:4" x14ac:dyDescent="0.25">
      <c r="A36" s="47">
        <v>35</v>
      </c>
      <c r="B36" s="47" t="s">
        <v>96</v>
      </c>
      <c r="C36" s="47" t="s">
        <v>106</v>
      </c>
      <c r="D36" s="47" t="s">
        <v>119</v>
      </c>
    </row>
    <row r="37" spans="1:4" ht="30" x14ac:dyDescent="0.25">
      <c r="A37" s="47">
        <v>36</v>
      </c>
      <c r="B37" s="47" t="s">
        <v>94</v>
      </c>
      <c r="C37" s="47" t="s">
        <v>105</v>
      </c>
      <c r="D37" s="47" t="s">
        <v>114</v>
      </c>
    </row>
    <row r="38" spans="1:4" ht="30" x14ac:dyDescent="0.25">
      <c r="A38" s="47">
        <v>37</v>
      </c>
      <c r="B38" s="47" t="s">
        <v>94</v>
      </c>
      <c r="C38" s="47" t="s">
        <v>95</v>
      </c>
      <c r="D38" s="47" t="s">
        <v>112</v>
      </c>
    </row>
    <row r="39" spans="1:4" ht="30" x14ac:dyDescent="0.25">
      <c r="A39" s="47">
        <v>38</v>
      </c>
      <c r="B39" s="47" t="s">
        <v>94</v>
      </c>
      <c r="C39" s="47" t="s">
        <v>95</v>
      </c>
      <c r="D39" s="47" t="s">
        <v>112</v>
      </c>
    </row>
    <row r="40" spans="1:4" x14ac:dyDescent="0.25">
      <c r="A40" s="47">
        <v>39</v>
      </c>
      <c r="B40" s="47" t="s">
        <v>96</v>
      </c>
      <c r="C40" s="47" t="s">
        <v>107</v>
      </c>
      <c r="D40" s="47" t="s">
        <v>119</v>
      </c>
    </row>
    <row r="41" spans="1:4" x14ac:dyDescent="0.25">
      <c r="A41" s="47">
        <v>40</v>
      </c>
      <c r="B41" s="47" t="s">
        <v>94</v>
      </c>
      <c r="C41" s="47" t="s">
        <v>104</v>
      </c>
      <c r="D41" s="47" t="s">
        <v>117</v>
      </c>
    </row>
    <row r="42" spans="1:4" x14ac:dyDescent="0.25">
      <c r="A42" s="47">
        <v>41</v>
      </c>
      <c r="B42" s="47" t="s">
        <v>96</v>
      </c>
      <c r="C42" s="47" t="s">
        <v>106</v>
      </c>
      <c r="D42" s="47" t="s">
        <v>119</v>
      </c>
    </row>
    <row r="43" spans="1:4" x14ac:dyDescent="0.25">
      <c r="A43" s="47">
        <v>42</v>
      </c>
      <c r="B43" s="47" t="s">
        <v>96</v>
      </c>
      <c r="C43" s="47" t="s">
        <v>100</v>
      </c>
      <c r="D43" s="47" t="s">
        <v>115</v>
      </c>
    </row>
    <row r="44" spans="1:4" x14ac:dyDescent="0.25">
      <c r="A44" s="47">
        <v>43</v>
      </c>
      <c r="B44" s="47" t="s">
        <v>96</v>
      </c>
      <c r="C44" s="47" t="s">
        <v>97</v>
      </c>
      <c r="D44" s="47" t="s">
        <v>115</v>
      </c>
    </row>
    <row r="45" spans="1:4" x14ac:dyDescent="0.25">
      <c r="A45" s="47">
        <v>44</v>
      </c>
      <c r="B45" s="47" t="s">
        <v>96</v>
      </c>
      <c r="C45" s="47" t="s">
        <v>102</v>
      </c>
      <c r="D45" s="47" t="s">
        <v>115</v>
      </c>
    </row>
    <row r="46" spans="1:4" ht="30" x14ac:dyDescent="0.25">
      <c r="A46" s="47">
        <v>45</v>
      </c>
      <c r="B46" s="47" t="s">
        <v>94</v>
      </c>
      <c r="C46" s="47" t="s">
        <v>95</v>
      </c>
      <c r="D46" s="47" t="s">
        <v>112</v>
      </c>
    </row>
    <row r="47" spans="1:4" ht="30" x14ac:dyDescent="0.25">
      <c r="A47" s="47">
        <v>46</v>
      </c>
      <c r="B47" s="47" t="s">
        <v>94</v>
      </c>
      <c r="C47" s="47" t="s">
        <v>105</v>
      </c>
      <c r="D47" s="47" t="s">
        <v>114</v>
      </c>
    </row>
    <row r="48" spans="1:4" ht="30" x14ac:dyDescent="0.25">
      <c r="A48" s="47">
        <v>47</v>
      </c>
      <c r="B48" s="47" t="s">
        <v>94</v>
      </c>
      <c r="C48" s="47" t="s">
        <v>108</v>
      </c>
      <c r="D48" s="47" t="s">
        <v>118</v>
      </c>
    </row>
    <row r="49" spans="1:4" x14ac:dyDescent="0.25">
      <c r="A49" s="47">
        <v>48</v>
      </c>
      <c r="B49" s="47" t="s">
        <v>94</v>
      </c>
      <c r="C49" s="47" t="s">
        <v>99</v>
      </c>
      <c r="D49" s="47" t="s">
        <v>113</v>
      </c>
    </row>
    <row r="50" spans="1:4" ht="30" x14ac:dyDescent="0.25">
      <c r="A50" s="47">
        <v>49</v>
      </c>
      <c r="B50" s="47" t="s">
        <v>94</v>
      </c>
      <c r="C50" s="47" t="s">
        <v>95</v>
      </c>
      <c r="D50" s="47" t="s">
        <v>112</v>
      </c>
    </row>
    <row r="51" spans="1:4" ht="30" x14ac:dyDescent="0.25">
      <c r="A51" s="47">
        <v>50</v>
      </c>
      <c r="B51" s="47" t="s">
        <v>94</v>
      </c>
      <c r="C51" s="47" t="s">
        <v>95</v>
      </c>
      <c r="D51" s="47" t="s">
        <v>112</v>
      </c>
    </row>
    <row r="52" spans="1:4" x14ac:dyDescent="0.25">
      <c r="A52" s="47">
        <v>51</v>
      </c>
      <c r="B52" s="47" t="s">
        <v>96</v>
      </c>
      <c r="C52" s="47" t="s">
        <v>103</v>
      </c>
      <c r="D52" s="47" t="s">
        <v>115</v>
      </c>
    </row>
    <row r="53" spans="1:4" ht="30" x14ac:dyDescent="0.25">
      <c r="A53" s="47">
        <v>52</v>
      </c>
      <c r="B53" s="47" t="s">
        <v>94</v>
      </c>
      <c r="C53" s="47" t="s">
        <v>95</v>
      </c>
      <c r="D53" s="47" t="s">
        <v>112</v>
      </c>
    </row>
    <row r="54" spans="1:4" x14ac:dyDescent="0.25">
      <c r="A54" s="47">
        <v>53</v>
      </c>
      <c r="B54" s="47" t="s">
        <v>96</v>
      </c>
      <c r="C54" s="47" t="s">
        <v>106</v>
      </c>
      <c r="D54" s="47" t="s">
        <v>119</v>
      </c>
    </row>
    <row r="55" spans="1:4" ht="30" x14ac:dyDescent="0.25">
      <c r="A55" s="47">
        <v>54</v>
      </c>
      <c r="B55" s="47" t="s">
        <v>94</v>
      </c>
      <c r="C55" s="47" t="s">
        <v>105</v>
      </c>
      <c r="D55" s="47" t="s">
        <v>114</v>
      </c>
    </row>
    <row r="56" spans="1:4" x14ac:dyDescent="0.25">
      <c r="A56" s="47">
        <v>55</v>
      </c>
      <c r="B56" s="47" t="s">
        <v>96</v>
      </c>
      <c r="C56" s="47" t="s">
        <v>109</v>
      </c>
      <c r="D56" s="47" t="s">
        <v>116</v>
      </c>
    </row>
    <row r="57" spans="1:4" x14ac:dyDescent="0.25">
      <c r="A57" s="47">
        <v>56</v>
      </c>
      <c r="B57" s="47" t="s">
        <v>96</v>
      </c>
      <c r="C57" s="47" t="s">
        <v>110</v>
      </c>
      <c r="D57" s="47" t="s">
        <v>116</v>
      </c>
    </row>
    <row r="58" spans="1:4" ht="30" x14ac:dyDescent="0.25">
      <c r="A58" s="47">
        <v>57</v>
      </c>
      <c r="B58" s="47" t="s">
        <v>94</v>
      </c>
      <c r="C58" s="47" t="s">
        <v>105</v>
      </c>
      <c r="D58" s="47" t="s">
        <v>114</v>
      </c>
    </row>
    <row r="59" spans="1:4" ht="30" x14ac:dyDescent="0.25">
      <c r="A59" s="47">
        <v>58</v>
      </c>
      <c r="B59" s="47" t="s">
        <v>94</v>
      </c>
      <c r="C59" s="47" t="s">
        <v>95</v>
      </c>
      <c r="D59" s="47" t="s">
        <v>112</v>
      </c>
    </row>
    <row r="60" spans="1:4" x14ac:dyDescent="0.25">
      <c r="A60" s="47">
        <v>59</v>
      </c>
      <c r="B60" s="47" t="s">
        <v>96</v>
      </c>
      <c r="C60" s="47" t="s">
        <v>97</v>
      </c>
      <c r="D60" s="47" t="s">
        <v>115</v>
      </c>
    </row>
    <row r="61" spans="1:4" x14ac:dyDescent="0.25">
      <c r="A61" s="47">
        <v>60</v>
      </c>
      <c r="B61" s="47" t="s">
        <v>96</v>
      </c>
      <c r="C61" s="47" t="s">
        <v>103</v>
      </c>
      <c r="D61" s="47" t="s">
        <v>115</v>
      </c>
    </row>
    <row r="62" spans="1:4" ht="30" x14ac:dyDescent="0.25">
      <c r="A62" s="47">
        <v>61</v>
      </c>
      <c r="B62" s="47" t="s">
        <v>94</v>
      </c>
      <c r="C62" s="47" t="s">
        <v>95</v>
      </c>
      <c r="D62" s="47" t="s">
        <v>112</v>
      </c>
    </row>
    <row r="63" spans="1:4" x14ac:dyDescent="0.25">
      <c r="A63" s="47">
        <v>62</v>
      </c>
      <c r="B63" s="47" t="s">
        <v>96</v>
      </c>
      <c r="C63" s="47" t="s">
        <v>97</v>
      </c>
      <c r="D63" s="47" t="s">
        <v>115</v>
      </c>
    </row>
    <row r="64" spans="1:4" ht="30" x14ac:dyDescent="0.25">
      <c r="A64" s="47">
        <v>63</v>
      </c>
      <c r="B64" s="47" t="s">
        <v>94</v>
      </c>
      <c r="C64" s="47" t="s">
        <v>95</v>
      </c>
      <c r="D64" s="47" t="s">
        <v>112</v>
      </c>
    </row>
    <row r="65" spans="1:4" x14ac:dyDescent="0.25">
      <c r="A65" s="47">
        <v>64</v>
      </c>
      <c r="B65" s="47" t="s">
        <v>96</v>
      </c>
      <c r="C65" s="47" t="s">
        <v>106</v>
      </c>
      <c r="D65" s="47" t="s">
        <v>119</v>
      </c>
    </row>
    <row r="66" spans="1:4" ht="30" x14ac:dyDescent="0.25">
      <c r="A66" s="47">
        <v>65</v>
      </c>
      <c r="B66" s="47" t="s">
        <v>94</v>
      </c>
      <c r="C66" s="47" t="s">
        <v>95</v>
      </c>
      <c r="D66" s="47" t="s">
        <v>112</v>
      </c>
    </row>
    <row r="67" spans="1:4" x14ac:dyDescent="0.25">
      <c r="A67" s="47">
        <v>66</v>
      </c>
      <c r="B67" s="47" t="s">
        <v>96</v>
      </c>
      <c r="C67" s="47" t="s">
        <v>97</v>
      </c>
      <c r="D67" s="47" t="s">
        <v>115</v>
      </c>
    </row>
    <row r="68" spans="1:4" ht="30" x14ac:dyDescent="0.25">
      <c r="A68" s="47">
        <v>67</v>
      </c>
      <c r="B68" s="47" t="s">
        <v>94</v>
      </c>
      <c r="C68" s="47" t="s">
        <v>95</v>
      </c>
      <c r="D68" s="47" t="s">
        <v>112</v>
      </c>
    </row>
    <row r="69" spans="1:4" x14ac:dyDescent="0.25">
      <c r="A69" s="47">
        <v>68</v>
      </c>
      <c r="B69" s="47" t="s">
        <v>96</v>
      </c>
      <c r="C69" s="47" t="s">
        <v>103</v>
      </c>
      <c r="D69" s="47" t="s">
        <v>115</v>
      </c>
    </row>
    <row r="70" spans="1:4" ht="30" x14ac:dyDescent="0.25">
      <c r="A70" s="47">
        <v>69</v>
      </c>
      <c r="B70" s="47" t="s">
        <v>94</v>
      </c>
      <c r="C70" s="47" t="s">
        <v>95</v>
      </c>
      <c r="D70" s="47" t="s">
        <v>112</v>
      </c>
    </row>
    <row r="71" spans="1:4" x14ac:dyDescent="0.25">
      <c r="A71" s="47">
        <v>70</v>
      </c>
      <c r="B71" s="47" t="s">
        <v>96</v>
      </c>
      <c r="C71" s="47" t="s">
        <v>106</v>
      </c>
      <c r="D71" s="47" t="s">
        <v>119</v>
      </c>
    </row>
    <row r="72" spans="1:4" x14ac:dyDescent="0.25">
      <c r="A72" s="47">
        <v>71</v>
      </c>
      <c r="B72" s="47" t="s">
        <v>96</v>
      </c>
      <c r="C72" s="47" t="s">
        <v>106</v>
      </c>
      <c r="D72" s="47" t="s">
        <v>119</v>
      </c>
    </row>
    <row r="73" spans="1:4" x14ac:dyDescent="0.25">
      <c r="A73" s="47">
        <v>72</v>
      </c>
      <c r="B73" s="47" t="s">
        <v>94</v>
      </c>
      <c r="C73" s="47" t="s">
        <v>99</v>
      </c>
      <c r="D73" s="47" t="s">
        <v>113</v>
      </c>
    </row>
    <row r="74" spans="1:4" ht="30" x14ac:dyDescent="0.25">
      <c r="A74" s="47">
        <v>73</v>
      </c>
      <c r="B74" s="47" t="s">
        <v>94</v>
      </c>
      <c r="C74" s="47" t="s">
        <v>95</v>
      </c>
      <c r="D74" s="47" t="s">
        <v>112</v>
      </c>
    </row>
    <row r="75" spans="1:4" x14ac:dyDescent="0.25">
      <c r="A75" s="47">
        <v>74</v>
      </c>
      <c r="B75" s="47" t="s">
        <v>96</v>
      </c>
      <c r="C75" s="47" t="s">
        <v>97</v>
      </c>
      <c r="D75" s="47" t="s">
        <v>115</v>
      </c>
    </row>
    <row r="76" spans="1:4" ht="30" x14ac:dyDescent="0.25">
      <c r="A76" s="47">
        <v>75</v>
      </c>
      <c r="B76" s="47" t="s">
        <v>94</v>
      </c>
      <c r="C76" s="47" t="s">
        <v>95</v>
      </c>
      <c r="D76" s="47" t="s">
        <v>112</v>
      </c>
    </row>
    <row r="77" spans="1:4" ht="30" x14ac:dyDescent="0.25">
      <c r="A77" s="47">
        <v>76</v>
      </c>
      <c r="B77" s="47" t="s">
        <v>94</v>
      </c>
      <c r="C77" s="47" t="s">
        <v>95</v>
      </c>
      <c r="D77" s="47" t="s">
        <v>112</v>
      </c>
    </row>
    <row r="78" spans="1:4" x14ac:dyDescent="0.25">
      <c r="A78" s="47">
        <v>77</v>
      </c>
      <c r="B78" s="47" t="s">
        <v>96</v>
      </c>
      <c r="C78" s="47" t="s">
        <v>103</v>
      </c>
      <c r="D78" s="47" t="s">
        <v>115</v>
      </c>
    </row>
    <row r="79" spans="1:4" x14ac:dyDescent="0.25">
      <c r="A79" s="47">
        <v>78</v>
      </c>
      <c r="B79" s="47" t="s">
        <v>94</v>
      </c>
      <c r="C79" s="47" t="s">
        <v>104</v>
      </c>
      <c r="D79" s="47" t="s">
        <v>117</v>
      </c>
    </row>
    <row r="80" spans="1:4" x14ac:dyDescent="0.25">
      <c r="A80" s="47">
        <v>79</v>
      </c>
      <c r="B80" s="47" t="s">
        <v>96</v>
      </c>
      <c r="C80" s="47" t="s">
        <v>106</v>
      </c>
      <c r="D80" s="47" t="s">
        <v>119</v>
      </c>
    </row>
    <row r="81" spans="1:4" x14ac:dyDescent="0.25">
      <c r="A81" s="47">
        <v>80</v>
      </c>
      <c r="B81" s="47" t="s">
        <v>96</v>
      </c>
      <c r="C81" s="47" t="s">
        <v>109</v>
      </c>
      <c r="D81" s="47" t="s">
        <v>116</v>
      </c>
    </row>
    <row r="82" spans="1:4" ht="30" x14ac:dyDescent="0.25">
      <c r="A82" s="47">
        <v>81</v>
      </c>
      <c r="B82" s="47" t="s">
        <v>94</v>
      </c>
      <c r="C82" s="47" t="s">
        <v>105</v>
      </c>
      <c r="D82" s="47" t="s">
        <v>114</v>
      </c>
    </row>
    <row r="83" spans="1:4" x14ac:dyDescent="0.25">
      <c r="A83" s="47">
        <v>82</v>
      </c>
      <c r="B83" s="47" t="s">
        <v>96</v>
      </c>
      <c r="C83" s="47" t="s">
        <v>110</v>
      </c>
      <c r="D83" s="47" t="s">
        <v>116</v>
      </c>
    </row>
    <row r="84" spans="1:4" x14ac:dyDescent="0.25">
      <c r="A84" s="47">
        <v>83</v>
      </c>
      <c r="B84" s="47" t="s">
        <v>94</v>
      </c>
      <c r="C84" s="47" t="s">
        <v>99</v>
      </c>
      <c r="D84" s="47" t="s">
        <v>113</v>
      </c>
    </row>
    <row r="85" spans="1:4" x14ac:dyDescent="0.25">
      <c r="A85" s="47">
        <v>84</v>
      </c>
      <c r="B85" s="47" t="s">
        <v>94</v>
      </c>
      <c r="C85" s="47" t="s">
        <v>99</v>
      </c>
      <c r="D85" s="47" t="s">
        <v>113</v>
      </c>
    </row>
    <row r="86" spans="1:4" x14ac:dyDescent="0.25">
      <c r="A86" s="47">
        <v>85</v>
      </c>
      <c r="B86" s="47" t="s">
        <v>96</v>
      </c>
      <c r="C86" s="47" t="s">
        <v>100</v>
      </c>
      <c r="D86" s="47" t="s">
        <v>115</v>
      </c>
    </row>
    <row r="87" spans="1:4" x14ac:dyDescent="0.25">
      <c r="A87" s="47">
        <v>86</v>
      </c>
      <c r="B87" s="47" t="s">
        <v>96</v>
      </c>
      <c r="C87" s="47" t="s">
        <v>101</v>
      </c>
      <c r="D87" s="47" t="s">
        <v>115</v>
      </c>
    </row>
    <row r="88" spans="1:4" ht="30" x14ac:dyDescent="0.25">
      <c r="A88" s="47">
        <v>87</v>
      </c>
      <c r="B88" s="47" t="s">
        <v>94</v>
      </c>
      <c r="C88" s="47" t="s">
        <v>95</v>
      </c>
      <c r="D88" s="47" t="s">
        <v>112</v>
      </c>
    </row>
    <row r="89" spans="1:4" x14ac:dyDescent="0.25">
      <c r="A89" s="47">
        <v>88</v>
      </c>
      <c r="B89" s="47" t="s">
        <v>96</v>
      </c>
      <c r="C89" s="47" t="s">
        <v>97</v>
      </c>
      <c r="D89" s="47" t="s">
        <v>115</v>
      </c>
    </row>
    <row r="90" spans="1:4" x14ac:dyDescent="0.25">
      <c r="A90" s="47">
        <v>89</v>
      </c>
      <c r="B90" s="47" t="s">
        <v>96</v>
      </c>
      <c r="C90" s="47" t="s">
        <v>102</v>
      </c>
      <c r="D90" s="47" t="s">
        <v>115</v>
      </c>
    </row>
    <row r="91" spans="1:4" ht="30" x14ac:dyDescent="0.25">
      <c r="A91" s="47">
        <v>90</v>
      </c>
      <c r="B91" s="47" t="s">
        <v>94</v>
      </c>
      <c r="C91" s="47" t="s">
        <v>95</v>
      </c>
      <c r="D91" s="47" t="s">
        <v>112</v>
      </c>
    </row>
    <row r="92" spans="1:4" x14ac:dyDescent="0.25">
      <c r="A92" s="47">
        <v>91</v>
      </c>
      <c r="B92" s="47" t="s">
        <v>96</v>
      </c>
      <c r="C92" s="47" t="s">
        <v>103</v>
      </c>
      <c r="D92" s="47" t="s">
        <v>115</v>
      </c>
    </row>
    <row r="93" spans="1:4" ht="30" x14ac:dyDescent="0.25">
      <c r="A93" s="47">
        <v>92</v>
      </c>
      <c r="B93" s="47" t="s">
        <v>94</v>
      </c>
      <c r="C93" s="47" t="s">
        <v>95</v>
      </c>
      <c r="D93" s="47" t="s">
        <v>112</v>
      </c>
    </row>
  </sheetData>
  <autoFilter ref="A1:D93"/>
  <pageMargins left="0.511811024" right="0.511811024" top="0.78740157499999996" bottom="0.78740157499999996" header="0.31496062000000002" footer="0.31496062000000002"/>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D7" sqref="D7"/>
    </sheetView>
  </sheetViews>
  <sheetFormatPr defaultRowHeight="15" x14ac:dyDescent="0.25"/>
  <cols>
    <col min="1" max="1" width="9" customWidth="1"/>
    <col min="2" max="2" width="19.140625" customWidth="1"/>
    <col min="4" max="4" width="95" customWidth="1"/>
  </cols>
  <sheetData>
    <row r="1" spans="1:4" ht="21" x14ac:dyDescent="0.25">
      <c r="A1" s="60" t="s">
        <v>96</v>
      </c>
      <c r="B1" s="60" t="s">
        <v>115</v>
      </c>
      <c r="C1" s="61">
        <v>4</v>
      </c>
      <c r="D1" s="62" t="s">
        <v>51</v>
      </c>
    </row>
    <row r="2" spans="1:4" ht="24" x14ac:dyDescent="0.25">
      <c r="A2" s="60" t="s">
        <v>96</v>
      </c>
      <c r="B2" s="60" t="s">
        <v>115</v>
      </c>
      <c r="C2" s="61">
        <v>91</v>
      </c>
      <c r="D2" s="62" t="s">
        <v>38</v>
      </c>
    </row>
    <row r="3" spans="1:4" ht="24" x14ac:dyDescent="0.25">
      <c r="A3" s="60" t="s">
        <v>96</v>
      </c>
      <c r="B3" s="60" t="s">
        <v>115</v>
      </c>
      <c r="C3" s="61">
        <v>89</v>
      </c>
      <c r="D3" s="62" t="s">
        <v>33</v>
      </c>
    </row>
    <row r="4" spans="1:4" ht="24" x14ac:dyDescent="0.25">
      <c r="A4" s="60" t="s">
        <v>96</v>
      </c>
      <c r="B4" s="60" t="s">
        <v>115</v>
      </c>
      <c r="C4" s="61">
        <v>88</v>
      </c>
      <c r="D4" s="62" t="s">
        <v>32</v>
      </c>
    </row>
    <row r="5" spans="1:4" ht="21" x14ac:dyDescent="0.25">
      <c r="A5" s="60" t="s">
        <v>96</v>
      </c>
      <c r="B5" s="60" t="s">
        <v>115</v>
      </c>
      <c r="C5" s="61">
        <v>74</v>
      </c>
      <c r="D5" s="62" t="s">
        <v>31</v>
      </c>
    </row>
    <row r="6" spans="1:4" ht="24" x14ac:dyDescent="0.25">
      <c r="A6" s="60" t="s">
        <v>96</v>
      </c>
      <c r="B6" s="60" t="s">
        <v>115</v>
      </c>
      <c r="C6" s="61">
        <v>9</v>
      </c>
      <c r="D6" s="62" t="s">
        <v>30</v>
      </c>
    </row>
    <row r="7" spans="1:4" ht="24" x14ac:dyDescent="0.25">
      <c r="A7" s="60" t="s">
        <v>96</v>
      </c>
      <c r="B7" s="60" t="s">
        <v>115</v>
      </c>
      <c r="C7" s="61">
        <v>8</v>
      </c>
      <c r="D7" s="62" t="s">
        <v>28</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Plan1</vt:lpstr>
      <vt:lpstr>Plan2</vt:lpstr>
      <vt:lpstr>Plan3</vt:lpstr>
      <vt:lpstr>ITENS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Ademir</dc:creator>
  <cp:lastModifiedBy>Rosimarcia Ap° Garcia </cp:lastModifiedBy>
  <dcterms:created xsi:type="dcterms:W3CDTF">2016-06-13T15:23:40Z</dcterms:created>
  <dcterms:modified xsi:type="dcterms:W3CDTF">2016-08-23T13:04:55Z</dcterms:modified>
</cp:coreProperties>
</file>