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08.2015 " sheetId="1" r:id="rId1"/>
  </sheets>
  <definedNames>
    <definedName name="_xlnm._FilterDatabase" localSheetId="0" hidden="1">'08.2015 '!$A$6:$K$42</definedName>
  </definedNames>
  <calcPr calcId="145621"/>
</workbook>
</file>

<file path=xl/calcChain.xml><?xml version="1.0" encoding="utf-8"?>
<calcChain xmlns="http://schemas.openxmlformats.org/spreadsheetml/2006/main">
  <c r="D42" i="1" l="1"/>
  <c r="D41" i="1"/>
  <c r="R34" i="1"/>
  <c r="L34" i="1"/>
  <c r="K32" i="1"/>
  <c r="D32" i="1"/>
  <c r="Q32" i="1" s="1"/>
  <c r="D31" i="1"/>
  <c r="K31" i="1" s="1"/>
  <c r="K30" i="1"/>
  <c r="D30" i="1"/>
  <c r="Q30" i="1" s="1"/>
  <c r="D29" i="1"/>
  <c r="K29" i="1" s="1"/>
  <c r="K28" i="1"/>
  <c r="D28" i="1"/>
  <c r="Q28" i="1" s="1"/>
  <c r="D27" i="1"/>
  <c r="K27" i="1" s="1"/>
  <c r="K26" i="1"/>
  <c r="D26" i="1"/>
  <c r="Q26" i="1" s="1"/>
  <c r="D25" i="1"/>
  <c r="K25" i="1" s="1"/>
  <c r="K24" i="1"/>
  <c r="D24" i="1"/>
  <c r="Q24" i="1" s="1"/>
  <c r="D23" i="1"/>
  <c r="K23" i="1" s="1"/>
  <c r="K22" i="1"/>
  <c r="D22" i="1"/>
  <c r="Q22" i="1" s="1"/>
  <c r="D21" i="1"/>
  <c r="K21" i="1" s="1"/>
  <c r="K20" i="1"/>
  <c r="D20" i="1"/>
  <c r="Q20" i="1" s="1"/>
  <c r="D19" i="1"/>
  <c r="K19" i="1" s="1"/>
  <c r="K18" i="1"/>
  <c r="D18" i="1"/>
  <c r="Q18" i="1" s="1"/>
  <c r="D17" i="1"/>
  <c r="K17" i="1" s="1"/>
  <c r="K16" i="1"/>
  <c r="D16" i="1"/>
  <c r="Q16" i="1" s="1"/>
  <c r="D15" i="1"/>
  <c r="K15" i="1" s="1"/>
  <c r="K14" i="1"/>
  <c r="D14" i="1"/>
  <c r="Q14" i="1" s="1"/>
  <c r="D13" i="1"/>
  <c r="K13" i="1" s="1"/>
  <c r="K12" i="1"/>
  <c r="D12" i="1"/>
  <c r="Q12" i="1" s="1"/>
  <c r="D11" i="1"/>
  <c r="K11" i="1" s="1"/>
  <c r="K10" i="1"/>
  <c r="D10" i="1"/>
  <c r="Q10" i="1" s="1"/>
  <c r="K34" i="1" l="1"/>
  <c r="Q11" i="1"/>
  <c r="Q34" i="1" s="1"/>
  <c r="Q39" i="1" s="1"/>
  <c r="Q13" i="1"/>
  <c r="Q15" i="1"/>
  <c r="Q17" i="1"/>
  <c r="Q19" i="1"/>
  <c r="Q21" i="1"/>
  <c r="Q23" i="1"/>
  <c r="Q25" i="1"/>
  <c r="Q27" i="1"/>
  <c r="Q29" i="1"/>
  <c r="Q31" i="1"/>
  <c r="D34" i="1"/>
</calcChain>
</file>

<file path=xl/sharedStrings.xml><?xml version="1.0" encoding="utf-8"?>
<sst xmlns="http://schemas.openxmlformats.org/spreadsheetml/2006/main" count="155" uniqueCount="67">
  <si>
    <t>Item</t>
  </si>
  <si>
    <t>Descriçao</t>
  </si>
  <si>
    <t>(Q) Quantidade</t>
  </si>
  <si>
    <t>CONF.QUANTIDADE TOTAL</t>
  </si>
  <si>
    <t>Unidade</t>
  </si>
  <si>
    <t>Leonir João Pecher CNPJ -79761672/0001-70</t>
  </si>
  <si>
    <t>ATA PEGÃO 130/2015 DA UFPR</t>
  </si>
  <si>
    <t>ATA PREGÃO 25/2015 UASG 590001- Conselho Nacional do Ministério Público</t>
  </si>
  <si>
    <t>Buffalo Comércio e Serviços CNPJ 07481098/0001-95</t>
  </si>
  <si>
    <t>Preço Médio 
(PMUN.)*(Q)</t>
  </si>
  <si>
    <t>PREÇO TOTAL</t>
  </si>
  <si>
    <t>CANCELADOS</t>
  </si>
  <si>
    <t>VALOR HOMOLOGADO</t>
  </si>
  <si>
    <t>FORNECEDOR</t>
  </si>
  <si>
    <t>CNPJ FORNECEDOR</t>
  </si>
  <si>
    <t>CONTATO</t>
  </si>
  <si>
    <t>VALOR TOTAL HOMOLOGADO</t>
  </si>
  <si>
    <t>CAMPUS COLOMBO</t>
  </si>
  <si>
    <t>CAMPUS CURITIBA</t>
  </si>
  <si>
    <t>CAMPUS PINHAIS</t>
  </si>
  <si>
    <t>CURITIBA — EDUCAÇÃO À DISTÂNCIA CAJURU</t>
  </si>
  <si>
    <t>CURITIBA — EDUCAÇÃO À DISTÂNCIA GUABIROTUBA</t>
  </si>
  <si>
    <t>CURITIBA — EDUCAÇÃO À DISTÂNCIA JD. DAS AMÉRICAS</t>
  </si>
  <si>
    <t>CURITIBA EDUCAÇÃO A DISTANCIA  ESTUDIOS (ENDEREÇO: RUA WALDEMAR KOST, 642 - VILA HAUER, CURITIBA PR)</t>
  </si>
  <si>
    <t>CURITIBA — REITORIA ED. ASA</t>
  </si>
  <si>
    <t>Cópia de chave yale</t>
  </si>
  <si>
    <t>unidade</t>
  </si>
  <si>
    <t>LEONIR JOAO PECHER - ME</t>
  </si>
  <si>
    <t>79.761.672/0001-70</t>
  </si>
  <si>
    <t>(41)3262-0085 -(41)9134- 3702</t>
  </si>
  <si>
    <t>Cópia de chave gorge</t>
  </si>
  <si>
    <t>Cópia de chave tetra</t>
  </si>
  <si>
    <t>Fornecimento e Instalação de fechadura marçaneta tipo alavanca, tambor externo em porta de ferro</t>
  </si>
  <si>
    <t>Fornecimento e Instalação de fechadura marçaneta tipo alavanca com tambor externo em porta interna de madeira</t>
  </si>
  <si>
    <t>Fornecimento e Instalação de fechadura marçaneta tipo alavanca, tambor externo em porta externa de madeira</t>
  </si>
  <si>
    <t>Fornecimento e Instalação de fechadura tipo bico de papagaio em porta de correr</t>
  </si>
  <si>
    <t>Fornecimento cadeado de 20 mm qualidade similar a Papaiz ou Pado</t>
  </si>
  <si>
    <t>Fornecimento e Instalação de fecho, tipo livre/ocupado para porta de banheiro.</t>
  </si>
  <si>
    <t>Chave para segredo gaveta/arquivo</t>
  </si>
  <si>
    <t>Abertura de porta yale</t>
  </si>
  <si>
    <t>Abertura de porta tetra</t>
  </si>
  <si>
    <t>Troca de segredo tambor yale</t>
  </si>
  <si>
    <t>Troca de segredo fechadura tetra</t>
  </si>
  <si>
    <t>Chave pelo cilindro fechadura yale</t>
  </si>
  <si>
    <t>Chave pelo cilindro fechadura tetra</t>
  </si>
  <si>
    <t>Taxa de atendimento no local</t>
  </si>
  <si>
    <t>colocação de fechadura yale caixa 55mm, porta de madeira</t>
  </si>
  <si>
    <t>colocação de fechadura yale perfil, porta de ferro</t>
  </si>
  <si>
    <t>colocação de tetra chave, porta de madeira</t>
  </si>
  <si>
    <t>colocação de tetra chave, porta de ferro</t>
  </si>
  <si>
    <t>colocação de fechadura para segredo gaveta/arquivo</t>
  </si>
  <si>
    <t>controle remoto para portão eletrônico alça de fixação reforçada 2 botões acoplados ao corpo, resistente a impactos e quedas: disponivel nas frequências 433,92 mhz</t>
  </si>
  <si>
    <t>UPPERSEG CNPJ 17354683/0001-88</t>
  </si>
  <si>
    <t>CP ELETRONICOS CNPJ 10526992/0001-49</t>
  </si>
  <si>
    <t>TEC GATES CNPJ 05412690/0001-00</t>
  </si>
  <si>
    <t>TOTAL UNIDADES</t>
  </si>
  <si>
    <t>TOTAL GERAL ESTIMADO</t>
  </si>
  <si>
    <t>TOTAL CANCELADO</t>
  </si>
  <si>
    <t>VALOR HONMOLOGADO COMPRASNET</t>
  </si>
  <si>
    <t>ITENS CANCELADOS</t>
  </si>
  <si>
    <t>DIFERENÇA</t>
  </si>
  <si>
    <t>MOTIVO</t>
  </si>
  <si>
    <t>QUANTIDADE ITENS</t>
  </si>
  <si>
    <t>% SOBRE TOTAL</t>
  </si>
  <si>
    <t>CANCELADO NA ACEITAÇÃO</t>
  </si>
  <si>
    <t>CANCELADO POR INEXISTêNCIA DE PROPOSTA</t>
  </si>
  <si>
    <t>08.2016- SERVÇO DE CHAVEIRO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</si>
</sst>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(* #,##0.00_);_(* \(#,##0.00\);_(* \-??_);_(@_)"/>
    <numFmt numFmtId="166" formatCode="_(&quot;$&quot;* #,##0.00_);_(&quot;$&quot;* \(#,##0.00\);_(&quot;$&quot;* &quot;-&quot;??_);_(@_)"/>
    <numFmt numFmtId="167" formatCode="_(&quot;R$ &quot;* #,##0.00_);_(&quot;R$ &quot;* \(#,##0.00\);_(&quot;R$ &quot;* &quot;-&quot;??_);_(@_)"/>
    <numFmt numFmtId="168" formatCode="_(&quot;R$&quot;* #,##0.00_);_(&quot;R$&quot;* \(#,##0.00\);_(&quot;R$&quot;* &quot;-&quot;??_);_(@_)"/>
    <numFmt numFmtId="169" formatCode="_(* #,##0.00_);_(* \(#,##0.00\);_(* &quot;-&quot;??_);_(@_)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8"/>
      <color rgb="FF006100"/>
      <name val="Calibri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32" borderId="20" applyNumberFormat="0" applyAlignment="0" applyProtection="0"/>
    <xf numFmtId="0" fontId="23" fillId="33" borderId="21" applyNumberFormat="0" applyAlignment="0" applyProtection="0"/>
    <xf numFmtId="0" fontId="23" fillId="33" borderId="21" applyNumberFormat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0" fillId="3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20" borderId="20" applyNumberFormat="0" applyAlignment="0" applyProtection="0"/>
    <xf numFmtId="0" fontId="25" fillId="14" borderId="20" applyNumberFormat="0" applyAlignment="0" applyProtection="0"/>
    <xf numFmtId="0" fontId="25" fillId="14" borderId="20" applyNumberFormat="0" applyAlignment="0" applyProtection="0"/>
    <xf numFmtId="0" fontId="25" fillId="14" borderId="20" applyNumberFormat="0" applyAlignment="0" applyProtection="0"/>
    <xf numFmtId="0" fontId="25" fillId="14" borderId="20" applyNumberFormat="0" applyAlignment="0" applyProtection="0"/>
    <xf numFmtId="0" fontId="25" fillId="14" borderId="20" applyNumberFormat="0" applyAlignment="0" applyProtection="0"/>
    <xf numFmtId="0" fontId="25" fillId="20" borderId="20" applyNumberFormat="0" applyAlignment="0" applyProtection="0"/>
    <xf numFmtId="165" fontId="19" fillId="0" borderId="0"/>
    <xf numFmtId="14" fontId="19" fillId="0" borderId="0"/>
    <xf numFmtId="0" fontId="19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23" applyNumberFormat="0" applyAlignment="0" applyProtection="0"/>
    <xf numFmtId="0" fontId="3" fillId="16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3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32" borderId="24" applyNumberFormat="0" applyAlignment="0" applyProtection="0"/>
    <xf numFmtId="169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9" fontId="3" fillId="0" borderId="0" applyFont="0" applyFill="0" applyBorder="0" applyAlignment="0" applyProtection="0"/>
    <xf numFmtId="0" fontId="2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7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39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0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79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4" fillId="6" borderId="0" xfId="0" applyNumberFormat="1" applyFont="1" applyFill="1" applyBorder="1"/>
    <xf numFmtId="0" fontId="14" fillId="6" borderId="0" xfId="0" applyFont="1" applyFill="1" applyBorder="1"/>
    <xf numFmtId="44" fontId="12" fillId="0" borderId="2" xfId="0" applyNumberFormat="1" applyFont="1" applyBorder="1" applyAlignment="1">
      <alignment horizontal="center" vertical="center" wrapText="1"/>
    </xf>
    <xf numFmtId="44" fontId="0" fillId="0" borderId="2" xfId="0" applyNumberForma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44" fontId="16" fillId="6" borderId="2" xfId="1" applyFont="1" applyFill="1" applyBorder="1" applyAlignment="1">
      <alignment horizontal="center" vertical="center" wrapText="1"/>
    </xf>
    <xf numFmtId="44" fontId="0" fillId="0" borderId="2" xfId="0" applyNumberFormat="1" applyBorder="1"/>
    <xf numFmtId="0" fontId="5" fillId="0" borderId="2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164" fontId="14" fillId="6" borderId="0" xfId="0" applyNumberFormat="1" applyFont="1" applyFill="1" applyBorder="1" applyAlignment="1"/>
    <xf numFmtId="0" fontId="18" fillId="0" borderId="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wrapText="1"/>
    </xf>
    <xf numFmtId="164" fontId="13" fillId="9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wrapText="1"/>
    </xf>
    <xf numFmtId="0" fontId="0" fillId="6" borderId="0" xfId="0" applyFill="1" applyBorder="1"/>
    <xf numFmtId="0" fontId="3" fillId="0" borderId="12" xfId="2" applyFont="1" applyBorder="1" applyAlignment="1">
      <alignment horizontal="center"/>
    </xf>
    <xf numFmtId="0" fontId="17" fillId="0" borderId="13" xfId="2" applyFont="1" applyBorder="1"/>
    <xf numFmtId="0" fontId="17" fillId="10" borderId="14" xfId="2" applyFont="1" applyFill="1" applyBorder="1"/>
    <xf numFmtId="0" fontId="17" fillId="0" borderId="12" xfId="2" applyFont="1" applyBorder="1" applyAlignment="1">
      <alignment horizontal="center" wrapText="1"/>
    </xf>
    <xf numFmtId="0" fontId="3" fillId="0" borderId="15" xfId="2" applyFont="1" applyBorder="1" applyAlignment="1">
      <alignment horizontal="left" wrapText="1"/>
    </xf>
    <xf numFmtId="0" fontId="3" fillId="10" borderId="2" xfId="2" applyFill="1" applyBorder="1"/>
    <xf numFmtId="9" fontId="3" fillId="0" borderId="16" xfId="3" applyFont="1" applyBorder="1"/>
    <xf numFmtId="0" fontId="3" fillId="0" borderId="17" xfId="2" applyFont="1" applyBorder="1" applyAlignment="1">
      <alignment wrapText="1"/>
    </xf>
    <xf numFmtId="0" fontId="3" fillId="0" borderId="18" xfId="2" applyBorder="1"/>
    <xf numFmtId="9" fontId="3" fillId="0" borderId="19" xfId="3" applyFont="1" applyBorder="1"/>
    <xf numFmtId="0" fontId="7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10" fillId="6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 wrapText="1"/>
    </xf>
    <xf numFmtId="0" fontId="17" fillId="0" borderId="10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258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1 5" xfId="9"/>
    <cellStyle name="20% - Ênfase1 6" xfId="10"/>
    <cellStyle name="20% - Ênfase2 2" xfId="11"/>
    <cellStyle name="20% - Ênfase2 2 2" xfId="12"/>
    <cellStyle name="20% - Ênfase2 2 3" xfId="13"/>
    <cellStyle name="20% - Ênfase2 3" xfId="14"/>
    <cellStyle name="20% - Ênfase2 4" xfId="15"/>
    <cellStyle name="20% - Ênfase2 5" xfId="16"/>
    <cellStyle name="20% - Ênfase2 6" xfId="17"/>
    <cellStyle name="20% - Ênfase3 2" xfId="18"/>
    <cellStyle name="20% - Ênfase3 2 2" xfId="19"/>
    <cellStyle name="20% - Ênfase3 2 3" xfId="20"/>
    <cellStyle name="20% - Ênfase3 3" xfId="21"/>
    <cellStyle name="20% - Ênfase3 4" xfId="22"/>
    <cellStyle name="20% - Ênfase3 5" xfId="23"/>
    <cellStyle name="20% - Ênfase3 6" xfId="24"/>
    <cellStyle name="20% - Ênfase4 2" xfId="25"/>
    <cellStyle name="20% - Ênfase4 2 2" xfId="26"/>
    <cellStyle name="20% - Ênfase4 2 3" xfId="27"/>
    <cellStyle name="20% - Ênfase4 3" xfId="28"/>
    <cellStyle name="20% - Ênfase4 4" xfId="29"/>
    <cellStyle name="20% - Ênfase4 5" xfId="30"/>
    <cellStyle name="20% - Ênfase4 6" xfId="31"/>
    <cellStyle name="20% - Ênfase5 2" xfId="32"/>
    <cellStyle name="20% - Ênfase5 2 2" xfId="33"/>
    <cellStyle name="20% - Ênfase5 2 3" xfId="34"/>
    <cellStyle name="20% - Ênfase5 3" xfId="35"/>
    <cellStyle name="20% - Ênfase5 4" xfId="36"/>
    <cellStyle name="20% - Ênfase5 5" xfId="37"/>
    <cellStyle name="20% - Ênfase5 6" xfId="38"/>
    <cellStyle name="20% - Ênfase6 2" xfId="39"/>
    <cellStyle name="20% - Ênfase6 2 2" xfId="40"/>
    <cellStyle name="20% - Ênfase6 2 3" xfId="41"/>
    <cellStyle name="20% - Ênfase6 3" xfId="42"/>
    <cellStyle name="20% - Ênfase6 4" xfId="43"/>
    <cellStyle name="20% - Ênfase6 5" xfId="44"/>
    <cellStyle name="20% - Ênfase6 6" xfId="45"/>
    <cellStyle name="40% - Ênfase1 2" xfId="46"/>
    <cellStyle name="40% - Ênfase1 2 2" xfId="47"/>
    <cellStyle name="40% - Ênfase1 2 3" xfId="48"/>
    <cellStyle name="40% - Ênfase1 3" xfId="49"/>
    <cellStyle name="40% - Ênfase1 4" xfId="50"/>
    <cellStyle name="40% - Ênfase1 5" xfId="51"/>
    <cellStyle name="40% - Ênfase1 6" xfId="52"/>
    <cellStyle name="40% - Ênfase2 2" xfId="53"/>
    <cellStyle name="40% - Ênfase2 3" xfId="54"/>
    <cellStyle name="40% - Ênfase3 2" xfId="55"/>
    <cellStyle name="40% - Ênfase3 2 2" xfId="56"/>
    <cellStyle name="40% - Ênfase3 2 3" xfId="57"/>
    <cellStyle name="40% - Ênfase3 3" xfId="58"/>
    <cellStyle name="40% - Ênfase3 4" xfId="59"/>
    <cellStyle name="40% - Ênfase3 5" xfId="60"/>
    <cellStyle name="40% - Ênfase3 6" xfId="61"/>
    <cellStyle name="40% - Ênfase4 2" xfId="62"/>
    <cellStyle name="40% - Ênfase4 2 2" xfId="63"/>
    <cellStyle name="40% - Ênfase4 2 3" xfId="64"/>
    <cellStyle name="40% - Ênfase4 3" xfId="65"/>
    <cellStyle name="40% - Ênfase4 4" xfId="66"/>
    <cellStyle name="40% - Ênfase4 5" xfId="67"/>
    <cellStyle name="40% - Ênfase4 6" xfId="68"/>
    <cellStyle name="40% - Ênfase5 2" xfId="69"/>
    <cellStyle name="40% - Ênfase5 2 2" xfId="70"/>
    <cellStyle name="40% - Ênfase5 2 3" xfId="71"/>
    <cellStyle name="40% - Ênfase5 3" xfId="72"/>
    <cellStyle name="40% - Ênfase5 4" xfId="73"/>
    <cellStyle name="40% - Ênfase5 5" xfId="74"/>
    <cellStyle name="40% - Ênfase5 6" xfId="75"/>
    <cellStyle name="40% - Ênfase6 2" xfId="76"/>
    <cellStyle name="40% - Ênfase6 2 2" xfId="77"/>
    <cellStyle name="40% - Ênfase6 2 3" xfId="78"/>
    <cellStyle name="40% - Ênfase6 3" xfId="79"/>
    <cellStyle name="40% - Ênfase6 4" xfId="80"/>
    <cellStyle name="40% - Ênfase6 5" xfId="81"/>
    <cellStyle name="40% - Ênfase6 6" xfId="82"/>
    <cellStyle name="60% - Ênfase1 2" xfId="83"/>
    <cellStyle name="60% - Ênfase1 2 2" xfId="84"/>
    <cellStyle name="60% - Ênfase1 2 3" xfId="85"/>
    <cellStyle name="60% - Ênfase1 3" xfId="86"/>
    <cellStyle name="60% - Ênfase1 4" xfId="87"/>
    <cellStyle name="60% - Ênfase1 5" xfId="88"/>
    <cellStyle name="60% - Ênfase1 6" xfId="89"/>
    <cellStyle name="60% - Ênfase2 2" xfId="90"/>
    <cellStyle name="60% - Ênfase2 3" xfId="91"/>
    <cellStyle name="60% - Ênfase3 2" xfId="92"/>
    <cellStyle name="60% - Ênfase3 2 2" xfId="93"/>
    <cellStyle name="60% - Ênfase3 2 3" xfId="94"/>
    <cellStyle name="60% - Ênfase3 3" xfId="95"/>
    <cellStyle name="60% - Ênfase3 4" xfId="96"/>
    <cellStyle name="60% - Ênfase3 5" xfId="97"/>
    <cellStyle name="60% - Ênfase3 6" xfId="98"/>
    <cellStyle name="60% - Ênfase4 2" xfId="99"/>
    <cellStyle name="60% - Ênfase4 2 2" xfId="100"/>
    <cellStyle name="60% - Ênfase4 2 3" xfId="101"/>
    <cellStyle name="60% - Ênfase4 3" xfId="102"/>
    <cellStyle name="60% - Ênfase4 4" xfId="103"/>
    <cellStyle name="60% - Ênfase4 5" xfId="104"/>
    <cellStyle name="60% - Ênfase4 6" xfId="105"/>
    <cellStyle name="60% - Ênfase5 2" xfId="106"/>
    <cellStyle name="60% - Ênfase5 3" xfId="107"/>
    <cellStyle name="60% - Ênfase6 2" xfId="108"/>
    <cellStyle name="60% - Ênfase6 2 2" xfId="109"/>
    <cellStyle name="60% - Ênfase6 2 3" xfId="110"/>
    <cellStyle name="60% - Ênfase6 3" xfId="111"/>
    <cellStyle name="60% - Ênfase6 4" xfId="112"/>
    <cellStyle name="60% - Ênfase6 5" xfId="113"/>
    <cellStyle name="60% - Ênfase6 6" xfId="114"/>
    <cellStyle name="Bom 2" xfId="115"/>
    <cellStyle name="Bom 3" xfId="116"/>
    <cellStyle name="Cálculo 2" xfId="117"/>
    <cellStyle name="Cálculo 2 2" xfId="118"/>
    <cellStyle name="Cálculo 2 3" xfId="119"/>
    <cellStyle name="Cálculo 3" xfId="120"/>
    <cellStyle name="Cálculo 4" xfId="121"/>
    <cellStyle name="Cálculo 5" xfId="122"/>
    <cellStyle name="Cálculo 6" xfId="123"/>
    <cellStyle name="Célula de Verificação 2" xfId="124"/>
    <cellStyle name="Célula de Verificação 3" xfId="125"/>
    <cellStyle name="Célula Vinculada 2" xfId="126"/>
    <cellStyle name="Célula Vinculada 3" xfId="127"/>
    <cellStyle name="Ênfase1 2" xfId="128"/>
    <cellStyle name="Ênfase1 2 2" xfId="129"/>
    <cellStyle name="Ênfase1 2 3" xfId="130"/>
    <cellStyle name="Ênfase1 3" xfId="131"/>
    <cellStyle name="Ênfase1 4" xfId="132"/>
    <cellStyle name="Ênfase1 5" xfId="133"/>
    <cellStyle name="Ênfase1 6" xfId="134"/>
    <cellStyle name="Ênfase2 2" xfId="135"/>
    <cellStyle name="Ênfase2 3" xfId="136"/>
    <cellStyle name="Ênfase3 2" xfId="137"/>
    <cellStyle name="Ênfase3 3" xfId="138"/>
    <cellStyle name="Ênfase4 2" xfId="139"/>
    <cellStyle name="Ênfase4 2 2" xfId="140"/>
    <cellStyle name="Ênfase4 2 3" xfId="141"/>
    <cellStyle name="Ênfase4 3" xfId="142"/>
    <cellStyle name="Ênfase4 4" xfId="143"/>
    <cellStyle name="Ênfase4 5" xfId="144"/>
    <cellStyle name="Ênfase4 6" xfId="145"/>
    <cellStyle name="Ênfase5 2" xfId="146"/>
    <cellStyle name="Ênfase5 3" xfId="147"/>
    <cellStyle name="Ênfase6 2" xfId="148"/>
    <cellStyle name="Ênfase6 3" xfId="149"/>
    <cellStyle name="Entrada 2" xfId="150"/>
    <cellStyle name="Entrada 2 2" xfId="151"/>
    <cellStyle name="Entrada 2 3" xfId="152"/>
    <cellStyle name="Entrada 3" xfId="153"/>
    <cellStyle name="Entrada 4" xfId="154"/>
    <cellStyle name="Entrada 5" xfId="155"/>
    <cellStyle name="Entrada 6" xfId="156"/>
    <cellStyle name="Excel Built-in Comma" xfId="157"/>
    <cellStyle name="Excel Built-in Comma 2" xfId="158"/>
    <cellStyle name="Excel Built-in Normal" xfId="159"/>
    <cellStyle name="Incorreto 2" xfId="160"/>
    <cellStyle name="Incorreto 3" xfId="161"/>
    <cellStyle name="Moeda 2" xfId="162"/>
    <cellStyle name="Moeda 2 2" xfId="163"/>
    <cellStyle name="Moeda 2 3" xfId="164"/>
    <cellStyle name="Moeda 2 4" xfId="165"/>
    <cellStyle name="Moeda 3" xfId="166"/>
    <cellStyle name="Moeda 3 2" xfId="1"/>
    <cellStyle name="Moeda 3 2 2" xfId="167"/>
    <cellStyle name="Moeda 3 2 3" xfId="168"/>
    <cellStyle name="Moeda 3 3" xfId="169"/>
    <cellStyle name="Moeda 3 4" xfId="170"/>
    <cellStyle name="Moeda 4" xfId="171"/>
    <cellStyle name="Moeda 4 2" xfId="172"/>
    <cellStyle name="Moeda 4 3" xfId="173"/>
    <cellStyle name="Moeda 5" xfId="174"/>
    <cellStyle name="Neutra 2" xfId="175"/>
    <cellStyle name="Neutra 3" xfId="176"/>
    <cellStyle name="Neutra 4" xfId="177"/>
    <cellStyle name="Neutra 5" xfId="178"/>
    <cellStyle name="Normal" xfId="0" builtinId="0"/>
    <cellStyle name="Normal 2" xfId="2"/>
    <cellStyle name="Normal 2 2" xfId="179"/>
    <cellStyle name="Normal 3" xfId="180"/>
    <cellStyle name="Normal 3 2" xfId="181"/>
    <cellStyle name="Normal 3 3" xfId="182"/>
    <cellStyle name="Normal 4" xfId="183"/>
    <cellStyle name="Normal 5" xfId="184"/>
    <cellStyle name="Normal 6" xfId="185"/>
    <cellStyle name="Normal 7" xfId="186"/>
    <cellStyle name="Normal 8" xfId="187"/>
    <cellStyle name="Normal 8 2" xfId="188"/>
    <cellStyle name="Normal 8 3" xfId="189"/>
    <cellStyle name="Normal 9" xfId="190"/>
    <cellStyle name="Nota 2" xfId="191"/>
    <cellStyle name="Nota 3" xfId="192"/>
    <cellStyle name="Porcentagem 2" xfId="193"/>
    <cellStyle name="Porcentagem 2 2" xfId="3"/>
    <cellStyle name="Porcentagem 2 3" xfId="194"/>
    <cellStyle name="Porcentagem 3" xfId="195"/>
    <cellStyle name="Porcentagem 4" xfId="196"/>
    <cellStyle name="Saída 2" xfId="197"/>
    <cellStyle name="Saída 2 2" xfId="198"/>
    <cellStyle name="Saída 2 3" xfId="199"/>
    <cellStyle name="Saída 3" xfId="200"/>
    <cellStyle name="Saída 4" xfId="201"/>
    <cellStyle name="Saída 5" xfId="202"/>
    <cellStyle name="Saída 6" xfId="203"/>
    <cellStyle name="Separador de milhares 2" xfId="204"/>
    <cellStyle name="Separador de milhares 2 2" xfId="205"/>
    <cellStyle name="Separador de milhares 2 3" xfId="206"/>
    <cellStyle name="Separador de milhares 3" xfId="207"/>
    <cellStyle name="TableStyleLight1" xfId="208"/>
    <cellStyle name="Texto de Aviso 2" xfId="209"/>
    <cellStyle name="Texto de Aviso 3" xfId="210"/>
    <cellStyle name="Texto Explicativo 2" xfId="211"/>
    <cellStyle name="Texto Explicativo 3" xfId="212"/>
    <cellStyle name="Título 1 1" xfId="213"/>
    <cellStyle name="Título 1 1 2" xfId="214"/>
    <cellStyle name="Título 1 1 3" xfId="215"/>
    <cellStyle name="Título 1 1 4" xfId="216"/>
    <cellStyle name="Título 1 1 5" xfId="217"/>
    <cellStyle name="Título 1 1 6" xfId="218"/>
    <cellStyle name="Título 1 2" xfId="219"/>
    <cellStyle name="Título 1 2 2" xfId="220"/>
    <cellStyle name="Título 1 2 3" xfId="221"/>
    <cellStyle name="Título 1 3" xfId="222"/>
    <cellStyle name="Título 1 4" xfId="223"/>
    <cellStyle name="Título 1 5" xfId="224"/>
    <cellStyle name="Título 1 6" xfId="225"/>
    <cellStyle name="Título 2 2" xfId="226"/>
    <cellStyle name="Título 2 2 2" xfId="227"/>
    <cellStyle name="Título 2 2 3" xfId="228"/>
    <cellStyle name="Título 2 3" xfId="229"/>
    <cellStyle name="Título 2 4" xfId="230"/>
    <cellStyle name="Título 2 5" xfId="231"/>
    <cellStyle name="Título 2 6" xfId="232"/>
    <cellStyle name="Título 3 2" xfId="233"/>
    <cellStyle name="Título 3 2 2" xfId="234"/>
    <cellStyle name="Título 3 2 3" xfId="235"/>
    <cellStyle name="Título 3 3" xfId="236"/>
    <cellStyle name="Título 3 4" xfId="237"/>
    <cellStyle name="Título 3 5" xfId="238"/>
    <cellStyle name="Título 3 6" xfId="239"/>
    <cellStyle name="Título 4 2" xfId="240"/>
    <cellStyle name="Título 4 2 2" xfId="241"/>
    <cellStyle name="Título 4 2 3" xfId="242"/>
    <cellStyle name="Título 4 3" xfId="243"/>
    <cellStyle name="Título 4 4" xfId="244"/>
    <cellStyle name="Título 4 5" xfId="245"/>
    <cellStyle name="Título 4 6" xfId="246"/>
    <cellStyle name="Total 2" xfId="247"/>
    <cellStyle name="Total 2 2" xfId="248"/>
    <cellStyle name="Total 2 3" xfId="249"/>
    <cellStyle name="Total 3" xfId="250"/>
    <cellStyle name="Total 4" xfId="251"/>
    <cellStyle name="Total 5" xfId="252"/>
    <cellStyle name="Total 6" xfId="253"/>
    <cellStyle name="Vírgula 2" xfId="254"/>
    <cellStyle name="Vírgula 3" xfId="255"/>
    <cellStyle name="Vírgula 3 2" xfId="256"/>
    <cellStyle name="Vírgula 3 3" xfId="2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&#237;ndice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0</xdr:rowOff>
    </xdr:from>
    <xdr:to>
      <xdr:col>23</xdr:col>
      <xdr:colOff>0</xdr:colOff>
      <xdr:row>4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19288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4</xdr:row>
      <xdr:rowOff>19050</xdr:rowOff>
    </xdr:to>
    <xdr:pic>
      <xdr:nvPicPr>
        <xdr:cNvPr id="3" name="Imagem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5:AH42"/>
  <sheetViews>
    <sheetView tabSelected="1" workbookViewId="0">
      <selection activeCell="A6" sqref="A6:A9"/>
    </sheetView>
  </sheetViews>
  <sheetFormatPr defaultRowHeight="12.75" x14ac:dyDescent="0.2"/>
  <cols>
    <col min="1" max="1" width="4.85546875" customWidth="1"/>
    <col min="2" max="2" width="41.28515625" customWidth="1"/>
    <col min="3" max="3" width="9.140625" customWidth="1"/>
    <col min="4" max="4" width="8.7109375" customWidth="1"/>
    <col min="5" max="5" width="8" customWidth="1"/>
    <col min="6" max="6" width="13.28515625" customWidth="1"/>
    <col min="7" max="7" width="13.7109375" customWidth="1"/>
    <col min="8" max="8" width="14.28515625" customWidth="1"/>
    <col min="9" max="9" width="12.85546875" customWidth="1"/>
    <col min="10" max="10" width="12.28515625" customWidth="1"/>
    <col min="11" max="11" width="13.5703125" customWidth="1"/>
    <col min="12" max="12" width="15.140625" customWidth="1"/>
    <col min="13" max="14" width="13.5703125" customWidth="1"/>
    <col min="15" max="15" width="18.140625" customWidth="1"/>
    <col min="16" max="16" width="13.5703125" customWidth="1"/>
    <col min="17" max="17" width="24" customWidth="1"/>
    <col min="18" max="18" width="9.28515625" customWidth="1"/>
    <col min="19" max="19" width="9" customWidth="1"/>
    <col min="20" max="20" width="7.7109375" customWidth="1"/>
    <col min="21" max="21" width="8.5703125" customWidth="1"/>
    <col min="22" max="22" width="11.140625" customWidth="1"/>
    <col min="23" max="23" width="9.42578125" customWidth="1"/>
    <col min="24" max="24" width="10.42578125" customWidth="1"/>
    <col min="25" max="25" width="7" customWidth="1"/>
    <col min="26" max="26" width="14" customWidth="1"/>
    <col min="27" max="27" width="14.42578125" customWidth="1"/>
    <col min="28" max="28" width="28.42578125" customWidth="1"/>
    <col min="29" max="29" width="32.140625" customWidth="1"/>
    <col min="30" max="30" width="19.5703125" customWidth="1"/>
    <col min="31" max="31" width="15.5703125" customWidth="1"/>
    <col min="34" max="34" width="24.7109375" bestFit="1" customWidth="1"/>
  </cols>
  <sheetData>
    <row r="5" spans="1:34" ht="18" x14ac:dyDescent="0.2">
      <c r="A5" s="39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34" ht="13.5" customHeight="1" x14ac:dyDescent="0.2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1" t="s">
        <v>9</v>
      </c>
      <c r="K6" s="41" t="s">
        <v>10</v>
      </c>
      <c r="L6" s="38" t="s">
        <v>11</v>
      </c>
      <c r="M6" s="38" t="s">
        <v>12</v>
      </c>
      <c r="N6" s="38" t="s">
        <v>13</v>
      </c>
      <c r="O6" s="38" t="s">
        <v>14</v>
      </c>
      <c r="P6" s="38" t="s">
        <v>15</v>
      </c>
      <c r="Q6" s="38" t="s">
        <v>16</v>
      </c>
      <c r="R6" s="44" t="s">
        <v>17</v>
      </c>
      <c r="S6" s="44" t="s">
        <v>18</v>
      </c>
      <c r="T6" s="44" t="s">
        <v>19</v>
      </c>
      <c r="U6" s="44" t="s">
        <v>20</v>
      </c>
      <c r="V6" s="44" t="s">
        <v>21</v>
      </c>
      <c r="W6" s="44" t="s">
        <v>22</v>
      </c>
      <c r="X6" s="44" t="s">
        <v>23</v>
      </c>
      <c r="Y6" s="44" t="s">
        <v>24</v>
      </c>
      <c r="Z6" s="43"/>
      <c r="AA6" s="43"/>
      <c r="AB6" s="43"/>
      <c r="AC6" s="43"/>
      <c r="AD6" s="43"/>
      <c r="AE6" s="51"/>
      <c r="AF6" s="43"/>
      <c r="AG6" s="51"/>
      <c r="AH6" s="45"/>
    </row>
    <row r="7" spans="1:34" x14ac:dyDescent="0.2">
      <c r="A7" s="41"/>
      <c r="B7" s="41"/>
      <c r="C7" s="41"/>
      <c r="D7" s="41"/>
      <c r="E7" s="41"/>
      <c r="F7" s="42"/>
      <c r="G7" s="42"/>
      <c r="H7" s="42"/>
      <c r="I7" s="42"/>
      <c r="J7" s="41"/>
      <c r="K7" s="41"/>
      <c r="L7" s="38"/>
      <c r="M7" s="38"/>
      <c r="N7" s="38"/>
      <c r="O7" s="38"/>
      <c r="P7" s="38"/>
      <c r="Q7" s="38"/>
      <c r="R7" s="44"/>
      <c r="S7" s="44"/>
      <c r="T7" s="44"/>
      <c r="U7" s="44"/>
      <c r="V7" s="44"/>
      <c r="W7" s="44"/>
      <c r="X7" s="44"/>
      <c r="Y7" s="44"/>
      <c r="Z7" s="43"/>
      <c r="AA7" s="43"/>
      <c r="AB7" s="43"/>
      <c r="AC7" s="43"/>
      <c r="AD7" s="43"/>
      <c r="AE7" s="51"/>
      <c r="AF7" s="43"/>
      <c r="AG7" s="51"/>
      <c r="AH7" s="45"/>
    </row>
    <row r="8" spans="1:34" x14ac:dyDescent="0.2">
      <c r="A8" s="41"/>
      <c r="B8" s="41"/>
      <c r="C8" s="41"/>
      <c r="D8" s="41"/>
      <c r="E8" s="41"/>
      <c r="F8" s="42"/>
      <c r="G8" s="42"/>
      <c r="H8" s="42"/>
      <c r="I8" s="42"/>
      <c r="J8" s="41"/>
      <c r="K8" s="41"/>
      <c r="L8" s="38"/>
      <c r="M8" s="38"/>
      <c r="N8" s="38"/>
      <c r="O8" s="38"/>
      <c r="P8" s="38"/>
      <c r="Q8" s="38"/>
      <c r="R8" s="44"/>
      <c r="S8" s="44"/>
      <c r="T8" s="44"/>
      <c r="U8" s="44"/>
      <c r="V8" s="44"/>
      <c r="W8" s="44"/>
      <c r="X8" s="44"/>
      <c r="Y8" s="44"/>
      <c r="Z8" s="43"/>
      <c r="AA8" s="43"/>
      <c r="AB8" s="43"/>
      <c r="AC8" s="43"/>
      <c r="AD8" s="43"/>
      <c r="AE8" s="51"/>
      <c r="AF8" s="43"/>
      <c r="AG8" s="51"/>
      <c r="AH8" s="45"/>
    </row>
    <row r="9" spans="1:34" ht="77.25" customHeight="1" x14ac:dyDescent="0.2">
      <c r="A9" s="41"/>
      <c r="B9" s="41"/>
      <c r="C9" s="41"/>
      <c r="D9" s="41"/>
      <c r="E9" s="41"/>
      <c r="F9" s="42"/>
      <c r="G9" s="42"/>
      <c r="H9" s="42"/>
      <c r="I9" s="42"/>
      <c r="J9" s="41"/>
      <c r="K9" s="41"/>
      <c r="L9" s="38"/>
      <c r="M9" s="38"/>
      <c r="N9" s="38"/>
      <c r="O9" s="38"/>
      <c r="P9" s="38"/>
      <c r="Q9" s="38"/>
      <c r="R9" s="44"/>
      <c r="S9" s="44"/>
      <c r="T9" s="44"/>
      <c r="U9" s="44"/>
      <c r="V9" s="44"/>
      <c r="W9" s="44"/>
      <c r="X9" s="44"/>
      <c r="Y9" s="44"/>
      <c r="Z9" s="43"/>
      <c r="AA9" s="43"/>
      <c r="AB9" s="43"/>
      <c r="AC9" s="43"/>
      <c r="AD9" s="43"/>
      <c r="AE9" s="51"/>
      <c r="AF9" s="43"/>
      <c r="AG9" s="51"/>
      <c r="AH9" s="45"/>
    </row>
    <row r="10" spans="1:34" ht="38.25" x14ac:dyDescent="0.2">
      <c r="A10" s="1">
        <v>1</v>
      </c>
      <c r="B10" s="2" t="s">
        <v>25</v>
      </c>
      <c r="C10" s="3">
        <v>170</v>
      </c>
      <c r="D10" s="3">
        <f t="shared" ref="D10:D32" si="0">SUM(R10:Y10)</f>
        <v>170</v>
      </c>
      <c r="E10" s="1" t="s">
        <v>26</v>
      </c>
      <c r="F10" s="4">
        <v>8</v>
      </c>
      <c r="G10" s="4">
        <v>8</v>
      </c>
      <c r="H10" s="5"/>
      <c r="I10" s="5">
        <v>8.5</v>
      </c>
      <c r="J10" s="6">
        <v>8.1666666666666661</v>
      </c>
      <c r="K10" s="6">
        <f>J10*D10</f>
        <v>1388.3333333333333</v>
      </c>
      <c r="L10" s="7"/>
      <c r="M10" s="7">
        <v>7</v>
      </c>
      <c r="N10" s="7" t="s">
        <v>27</v>
      </c>
      <c r="O10" s="7" t="s">
        <v>28</v>
      </c>
      <c r="P10" s="7" t="s">
        <v>29</v>
      </c>
      <c r="Q10" s="7">
        <f>M10*D10</f>
        <v>1190</v>
      </c>
      <c r="R10" s="2">
        <v>5</v>
      </c>
      <c r="S10" s="2">
        <v>60</v>
      </c>
      <c r="T10" s="2">
        <v>25</v>
      </c>
      <c r="U10" s="2">
        <v>25</v>
      </c>
      <c r="V10" s="2">
        <v>25</v>
      </c>
      <c r="W10" s="2">
        <v>10</v>
      </c>
      <c r="X10" s="2">
        <v>10</v>
      </c>
      <c r="Y10" s="2">
        <v>10</v>
      </c>
      <c r="Z10" s="8"/>
      <c r="AA10" s="8"/>
      <c r="AB10" s="9"/>
      <c r="AC10" s="9"/>
      <c r="AD10" s="9"/>
      <c r="AE10" s="9"/>
      <c r="AF10" s="9"/>
      <c r="AG10" s="9"/>
      <c r="AH10" s="8"/>
    </row>
    <row r="11" spans="1:34" ht="38.25" x14ac:dyDescent="0.2">
      <c r="A11" s="1">
        <v>2</v>
      </c>
      <c r="B11" s="2" t="s">
        <v>30</v>
      </c>
      <c r="C11" s="3">
        <v>79</v>
      </c>
      <c r="D11" s="3">
        <f t="shared" si="0"/>
        <v>79</v>
      </c>
      <c r="E11" s="1" t="s">
        <v>26</v>
      </c>
      <c r="F11" s="4">
        <v>15</v>
      </c>
      <c r="G11" s="4">
        <v>15.97</v>
      </c>
      <c r="H11" s="5"/>
      <c r="I11" s="5">
        <v>16</v>
      </c>
      <c r="J11" s="6">
        <v>15.656666666666666</v>
      </c>
      <c r="K11" s="6">
        <f t="shared" ref="K11:K32" si="1">J11*D11</f>
        <v>1236.8766666666666</v>
      </c>
      <c r="L11" s="7"/>
      <c r="M11" s="7">
        <v>15</v>
      </c>
      <c r="N11" s="7" t="s">
        <v>27</v>
      </c>
      <c r="O11" s="7" t="s">
        <v>28</v>
      </c>
      <c r="P11" s="7" t="s">
        <v>29</v>
      </c>
      <c r="Q11" s="7">
        <f t="shared" ref="Q11:Q32" si="2">M11*D11</f>
        <v>1185</v>
      </c>
      <c r="R11" s="2">
        <v>4</v>
      </c>
      <c r="S11" s="2">
        <v>20</v>
      </c>
      <c r="T11" s="2">
        <v>10</v>
      </c>
      <c r="U11" s="2">
        <v>10</v>
      </c>
      <c r="V11" s="2">
        <v>10</v>
      </c>
      <c r="W11" s="2">
        <v>5</v>
      </c>
      <c r="X11" s="2">
        <v>10</v>
      </c>
      <c r="Y11" s="2">
        <v>10</v>
      </c>
      <c r="Z11" s="8"/>
      <c r="AA11" s="8"/>
      <c r="AB11" s="9"/>
      <c r="AC11" s="9"/>
      <c r="AD11" s="9"/>
      <c r="AE11" s="9"/>
      <c r="AF11" s="9"/>
      <c r="AG11" s="9"/>
      <c r="AH11" s="8"/>
    </row>
    <row r="12" spans="1:34" ht="38.25" x14ac:dyDescent="0.2">
      <c r="A12" s="1">
        <v>3</v>
      </c>
      <c r="B12" s="2" t="s">
        <v>31</v>
      </c>
      <c r="C12" s="3">
        <v>95</v>
      </c>
      <c r="D12" s="3">
        <f t="shared" si="0"/>
        <v>95</v>
      </c>
      <c r="E12" s="1" t="s">
        <v>26</v>
      </c>
      <c r="F12" s="4">
        <v>18</v>
      </c>
      <c r="G12" s="4">
        <v>13.67</v>
      </c>
      <c r="H12" s="5"/>
      <c r="I12" s="5">
        <v>18</v>
      </c>
      <c r="J12" s="6">
        <v>16.556666666666668</v>
      </c>
      <c r="K12" s="6">
        <f t="shared" si="1"/>
        <v>1572.8833333333334</v>
      </c>
      <c r="L12" s="7"/>
      <c r="M12" s="7">
        <v>15</v>
      </c>
      <c r="N12" s="7" t="s">
        <v>27</v>
      </c>
      <c r="O12" s="7" t="s">
        <v>28</v>
      </c>
      <c r="P12" s="7" t="s">
        <v>29</v>
      </c>
      <c r="Q12" s="7">
        <f t="shared" si="2"/>
        <v>1425</v>
      </c>
      <c r="R12" s="2">
        <v>2</v>
      </c>
      <c r="S12" s="2">
        <v>48</v>
      </c>
      <c r="T12" s="2">
        <v>10</v>
      </c>
      <c r="U12" s="2">
        <v>10</v>
      </c>
      <c r="V12" s="2">
        <v>10</v>
      </c>
      <c r="W12" s="2">
        <v>5</v>
      </c>
      <c r="X12" s="2">
        <v>5</v>
      </c>
      <c r="Y12" s="2">
        <v>5</v>
      </c>
      <c r="Z12" s="8"/>
      <c r="AA12" s="8"/>
      <c r="AB12" s="9"/>
      <c r="AC12" s="9"/>
      <c r="AD12" s="9"/>
      <c r="AE12" s="9"/>
      <c r="AF12" s="9"/>
      <c r="AG12" s="9"/>
      <c r="AH12" s="8"/>
    </row>
    <row r="13" spans="1:34" ht="38.25" x14ac:dyDescent="0.2">
      <c r="A13" s="1">
        <v>4</v>
      </c>
      <c r="B13" s="2" t="s">
        <v>32</v>
      </c>
      <c r="C13" s="3">
        <v>44</v>
      </c>
      <c r="D13" s="3">
        <f t="shared" si="0"/>
        <v>44</v>
      </c>
      <c r="E13" s="1" t="s">
        <v>26</v>
      </c>
      <c r="F13" s="4">
        <v>150</v>
      </c>
      <c r="G13" s="4">
        <v>170</v>
      </c>
      <c r="H13" s="5"/>
      <c r="I13" s="5">
        <v>150</v>
      </c>
      <c r="J13" s="6">
        <v>156.66666666666666</v>
      </c>
      <c r="K13" s="6">
        <f t="shared" si="1"/>
        <v>6893.333333333333</v>
      </c>
      <c r="L13" s="7"/>
      <c r="M13" s="7">
        <v>140</v>
      </c>
      <c r="N13" s="7" t="s">
        <v>27</v>
      </c>
      <c r="O13" s="7" t="s">
        <v>28</v>
      </c>
      <c r="P13" s="7" t="s">
        <v>29</v>
      </c>
      <c r="Q13" s="7">
        <f t="shared" si="2"/>
        <v>6160</v>
      </c>
      <c r="R13" s="2">
        <v>2</v>
      </c>
      <c r="S13" s="2"/>
      <c r="T13" s="2">
        <v>10</v>
      </c>
      <c r="U13" s="2">
        <v>10</v>
      </c>
      <c r="V13" s="2">
        <v>10</v>
      </c>
      <c r="W13" s="2">
        <v>5</v>
      </c>
      <c r="X13" s="2">
        <v>5</v>
      </c>
      <c r="Y13" s="2">
        <v>2</v>
      </c>
      <c r="Z13" s="8"/>
      <c r="AA13" s="8"/>
      <c r="AB13" s="9"/>
      <c r="AC13" s="9"/>
      <c r="AD13" s="9"/>
      <c r="AE13" s="9"/>
      <c r="AF13" s="9"/>
      <c r="AG13" s="9"/>
      <c r="AH13" s="8"/>
    </row>
    <row r="14" spans="1:34" ht="38.25" x14ac:dyDescent="0.2">
      <c r="A14" s="1">
        <v>5</v>
      </c>
      <c r="B14" s="2" t="s">
        <v>33</v>
      </c>
      <c r="C14" s="3">
        <v>50</v>
      </c>
      <c r="D14" s="3">
        <f t="shared" si="0"/>
        <v>50</v>
      </c>
      <c r="E14" s="1" t="s">
        <v>26</v>
      </c>
      <c r="F14" s="4">
        <v>110</v>
      </c>
      <c r="G14" s="4"/>
      <c r="H14" s="5">
        <v>100</v>
      </c>
      <c r="I14" s="5">
        <v>150</v>
      </c>
      <c r="J14" s="6">
        <v>120</v>
      </c>
      <c r="K14" s="6">
        <f t="shared" si="1"/>
        <v>6000</v>
      </c>
      <c r="L14" s="7"/>
      <c r="M14" s="7">
        <v>118</v>
      </c>
      <c r="N14" s="7" t="s">
        <v>27</v>
      </c>
      <c r="O14" s="7" t="s">
        <v>28</v>
      </c>
      <c r="P14" s="7" t="s">
        <v>29</v>
      </c>
      <c r="Q14" s="7">
        <f t="shared" si="2"/>
        <v>5900</v>
      </c>
      <c r="R14" s="2">
        <v>4</v>
      </c>
      <c r="S14" s="2"/>
      <c r="T14" s="2">
        <v>10</v>
      </c>
      <c r="U14" s="2">
        <v>10</v>
      </c>
      <c r="V14" s="2">
        <v>10</v>
      </c>
      <c r="W14" s="2">
        <v>5</v>
      </c>
      <c r="X14" s="2">
        <v>5</v>
      </c>
      <c r="Y14" s="2">
        <v>6</v>
      </c>
      <c r="Z14" s="8"/>
      <c r="AA14" s="8"/>
      <c r="AB14" s="9"/>
      <c r="AC14" s="9"/>
      <c r="AD14" s="9"/>
      <c r="AE14" s="9"/>
      <c r="AF14" s="9"/>
      <c r="AG14" s="9"/>
      <c r="AH14" s="8"/>
    </row>
    <row r="15" spans="1:34" ht="38.25" x14ac:dyDescent="0.2">
      <c r="A15" s="1">
        <v>6</v>
      </c>
      <c r="B15" s="2" t="s">
        <v>34</v>
      </c>
      <c r="C15" s="3">
        <v>55</v>
      </c>
      <c r="D15" s="3">
        <f t="shared" si="0"/>
        <v>55</v>
      </c>
      <c r="E15" s="1" t="s">
        <v>26</v>
      </c>
      <c r="F15" s="4">
        <v>120</v>
      </c>
      <c r="G15" s="4"/>
      <c r="H15" s="5"/>
      <c r="I15" s="5">
        <v>150</v>
      </c>
      <c r="J15" s="6">
        <v>135</v>
      </c>
      <c r="K15" s="6">
        <f t="shared" si="1"/>
        <v>7425</v>
      </c>
      <c r="L15" s="7"/>
      <c r="M15" s="7">
        <v>127</v>
      </c>
      <c r="N15" s="7" t="s">
        <v>27</v>
      </c>
      <c r="O15" s="7" t="s">
        <v>28</v>
      </c>
      <c r="P15" s="7" t="s">
        <v>29</v>
      </c>
      <c r="Q15" s="7">
        <f t="shared" si="2"/>
        <v>6985</v>
      </c>
      <c r="R15" s="2">
        <v>5</v>
      </c>
      <c r="S15" s="2">
        <v>4</v>
      </c>
      <c r="T15" s="2">
        <v>10</v>
      </c>
      <c r="U15" s="2">
        <v>10</v>
      </c>
      <c r="V15" s="2">
        <v>10</v>
      </c>
      <c r="W15" s="2">
        <v>5</v>
      </c>
      <c r="X15" s="2">
        <v>5</v>
      </c>
      <c r="Y15" s="2">
        <v>6</v>
      </c>
      <c r="Z15" s="8"/>
      <c r="AA15" s="8"/>
      <c r="AB15" s="9"/>
      <c r="AC15" s="9"/>
      <c r="AD15" s="9"/>
      <c r="AE15" s="9"/>
      <c r="AF15" s="9"/>
      <c r="AG15" s="9"/>
      <c r="AH15" s="8"/>
    </row>
    <row r="16" spans="1:34" ht="38.25" x14ac:dyDescent="0.2">
      <c r="A16" s="1">
        <v>7</v>
      </c>
      <c r="B16" s="2" t="s">
        <v>35</v>
      </c>
      <c r="C16" s="3">
        <v>43</v>
      </c>
      <c r="D16" s="3">
        <f t="shared" si="0"/>
        <v>43</v>
      </c>
      <c r="E16" s="1" t="s">
        <v>26</v>
      </c>
      <c r="F16" s="4">
        <v>120</v>
      </c>
      <c r="G16" s="4"/>
      <c r="H16" s="5"/>
      <c r="I16" s="5">
        <v>150</v>
      </c>
      <c r="J16" s="6">
        <v>135</v>
      </c>
      <c r="K16" s="6">
        <f t="shared" si="1"/>
        <v>5805</v>
      </c>
      <c r="L16" s="7"/>
      <c r="M16" s="7">
        <v>120</v>
      </c>
      <c r="N16" s="7" t="s">
        <v>27</v>
      </c>
      <c r="O16" s="7" t="s">
        <v>28</v>
      </c>
      <c r="P16" s="7" t="s">
        <v>29</v>
      </c>
      <c r="Q16" s="7">
        <f t="shared" si="2"/>
        <v>5160</v>
      </c>
      <c r="R16" s="2">
        <v>3</v>
      </c>
      <c r="S16" s="2"/>
      <c r="T16" s="2">
        <v>10</v>
      </c>
      <c r="U16" s="2">
        <v>10</v>
      </c>
      <c r="V16" s="2">
        <v>10</v>
      </c>
      <c r="W16" s="2">
        <v>5</v>
      </c>
      <c r="X16" s="2">
        <v>5</v>
      </c>
      <c r="Y16" s="2">
        <v>0</v>
      </c>
      <c r="Z16" s="8"/>
      <c r="AA16" s="8"/>
      <c r="AB16" s="9"/>
      <c r="AC16" s="9"/>
      <c r="AD16" s="9"/>
      <c r="AE16" s="9"/>
      <c r="AF16" s="9"/>
      <c r="AG16" s="9"/>
      <c r="AH16" s="8"/>
    </row>
    <row r="17" spans="1:34" ht="38.25" x14ac:dyDescent="0.2">
      <c r="A17" s="1">
        <v>8</v>
      </c>
      <c r="B17" s="2" t="s">
        <v>36</v>
      </c>
      <c r="C17" s="3">
        <v>54</v>
      </c>
      <c r="D17" s="3">
        <f t="shared" si="0"/>
        <v>54</v>
      </c>
      <c r="E17" s="1" t="s">
        <v>26</v>
      </c>
      <c r="F17" s="4">
        <v>15</v>
      </c>
      <c r="G17" s="4"/>
      <c r="H17" s="5">
        <v>19.989999999999998</v>
      </c>
      <c r="I17" s="5">
        <v>10.199999999999999</v>
      </c>
      <c r="J17" s="6">
        <v>15.063333333333333</v>
      </c>
      <c r="K17" s="6">
        <f t="shared" si="1"/>
        <v>813.42</v>
      </c>
      <c r="L17" s="7"/>
      <c r="M17" s="7">
        <v>15</v>
      </c>
      <c r="N17" s="7" t="s">
        <v>27</v>
      </c>
      <c r="O17" s="7" t="s">
        <v>28</v>
      </c>
      <c r="P17" s="7" t="s">
        <v>29</v>
      </c>
      <c r="Q17" s="7">
        <f t="shared" si="2"/>
        <v>810</v>
      </c>
      <c r="R17" s="2">
        <v>5</v>
      </c>
      <c r="S17" s="2">
        <v>6</v>
      </c>
      <c r="T17" s="2">
        <v>10</v>
      </c>
      <c r="U17" s="2">
        <v>10</v>
      </c>
      <c r="V17" s="2">
        <v>10</v>
      </c>
      <c r="W17" s="2">
        <v>5</v>
      </c>
      <c r="X17" s="2">
        <v>5</v>
      </c>
      <c r="Y17" s="2">
        <v>3</v>
      </c>
      <c r="Z17" s="8"/>
      <c r="AA17" s="8"/>
      <c r="AB17" s="9"/>
      <c r="AC17" s="9"/>
      <c r="AD17" s="9"/>
      <c r="AE17" s="9"/>
      <c r="AF17" s="9"/>
      <c r="AG17" s="9"/>
      <c r="AH17" s="8"/>
    </row>
    <row r="18" spans="1:34" ht="38.25" x14ac:dyDescent="0.2">
      <c r="A18" s="1">
        <v>9</v>
      </c>
      <c r="B18" s="2" t="s">
        <v>37</v>
      </c>
      <c r="C18" s="3">
        <v>40</v>
      </c>
      <c r="D18" s="3">
        <f t="shared" si="0"/>
        <v>40</v>
      </c>
      <c r="E18" s="1" t="s">
        <v>26</v>
      </c>
      <c r="F18" s="4">
        <v>85</v>
      </c>
      <c r="G18" s="4"/>
      <c r="H18" s="5"/>
      <c r="I18" s="5">
        <v>120</v>
      </c>
      <c r="J18" s="6">
        <v>102.5</v>
      </c>
      <c r="K18" s="6">
        <f t="shared" si="1"/>
        <v>4100</v>
      </c>
      <c r="L18" s="7"/>
      <c r="M18" s="7">
        <v>90</v>
      </c>
      <c r="N18" s="7" t="s">
        <v>27</v>
      </c>
      <c r="O18" s="7" t="s">
        <v>28</v>
      </c>
      <c r="P18" s="7" t="s">
        <v>29</v>
      </c>
      <c r="Q18" s="7">
        <f t="shared" si="2"/>
        <v>3600</v>
      </c>
      <c r="R18" s="2"/>
      <c r="S18" s="2"/>
      <c r="T18" s="2">
        <v>10</v>
      </c>
      <c r="U18" s="2">
        <v>10</v>
      </c>
      <c r="V18" s="2">
        <v>10</v>
      </c>
      <c r="W18" s="2">
        <v>5</v>
      </c>
      <c r="X18" s="2">
        <v>5</v>
      </c>
      <c r="Y18" s="2">
        <v>0</v>
      </c>
      <c r="Z18" s="8"/>
      <c r="AA18" s="8"/>
      <c r="AB18" s="9"/>
      <c r="AC18" s="9"/>
      <c r="AD18" s="9"/>
      <c r="AE18" s="9"/>
      <c r="AF18" s="9"/>
      <c r="AG18" s="9"/>
      <c r="AH18" s="8"/>
    </row>
    <row r="19" spans="1:34" ht="38.25" x14ac:dyDescent="0.2">
      <c r="A19" s="1">
        <v>10</v>
      </c>
      <c r="B19" s="2" t="s">
        <v>38</v>
      </c>
      <c r="C19" s="3">
        <v>57</v>
      </c>
      <c r="D19" s="3">
        <f t="shared" si="0"/>
        <v>57</v>
      </c>
      <c r="E19" s="1" t="s">
        <v>26</v>
      </c>
      <c r="F19" s="4">
        <v>30</v>
      </c>
      <c r="G19" s="4">
        <v>36.67</v>
      </c>
      <c r="H19" s="5"/>
      <c r="I19" s="5">
        <v>38</v>
      </c>
      <c r="J19" s="6">
        <v>34.89</v>
      </c>
      <c r="K19" s="6">
        <f t="shared" si="1"/>
        <v>1988.73</v>
      </c>
      <c r="L19" s="7"/>
      <c r="M19" s="7">
        <v>30</v>
      </c>
      <c r="N19" s="7" t="s">
        <v>27</v>
      </c>
      <c r="O19" s="7" t="s">
        <v>28</v>
      </c>
      <c r="P19" s="7" t="s">
        <v>29</v>
      </c>
      <c r="Q19" s="7">
        <f t="shared" si="2"/>
        <v>1710</v>
      </c>
      <c r="R19" s="2">
        <v>4</v>
      </c>
      <c r="S19" s="2">
        <v>8</v>
      </c>
      <c r="T19" s="2">
        <v>10</v>
      </c>
      <c r="U19" s="2">
        <v>10</v>
      </c>
      <c r="V19" s="2">
        <v>10</v>
      </c>
      <c r="W19" s="2">
        <v>5</v>
      </c>
      <c r="X19" s="2">
        <v>5</v>
      </c>
      <c r="Y19" s="2">
        <v>5</v>
      </c>
      <c r="Z19" s="8"/>
      <c r="AA19" s="8"/>
      <c r="AB19" s="9"/>
      <c r="AC19" s="9"/>
      <c r="AD19" s="9"/>
      <c r="AE19" s="9"/>
      <c r="AF19" s="9"/>
      <c r="AG19" s="9"/>
      <c r="AH19" s="8"/>
    </row>
    <row r="20" spans="1:34" ht="38.25" x14ac:dyDescent="0.2">
      <c r="A20" s="1">
        <v>11</v>
      </c>
      <c r="B20" s="2" t="s">
        <v>39</v>
      </c>
      <c r="C20" s="3">
        <v>52</v>
      </c>
      <c r="D20" s="3">
        <f t="shared" si="0"/>
        <v>52</v>
      </c>
      <c r="E20" s="1" t="s">
        <v>26</v>
      </c>
      <c r="F20" s="4">
        <v>45</v>
      </c>
      <c r="G20" s="4">
        <v>63.33</v>
      </c>
      <c r="H20" s="5"/>
      <c r="I20" s="5">
        <v>65</v>
      </c>
      <c r="J20" s="6">
        <v>57.776666666666664</v>
      </c>
      <c r="K20" s="6">
        <f t="shared" si="1"/>
        <v>3004.3866666666663</v>
      </c>
      <c r="L20" s="7"/>
      <c r="M20" s="7">
        <v>48</v>
      </c>
      <c r="N20" s="7" t="s">
        <v>27</v>
      </c>
      <c r="O20" s="7" t="s">
        <v>28</v>
      </c>
      <c r="P20" s="7" t="s">
        <v>29</v>
      </c>
      <c r="Q20" s="7">
        <f t="shared" si="2"/>
        <v>2496</v>
      </c>
      <c r="R20" s="2">
        <v>2</v>
      </c>
      <c r="S20" s="2">
        <v>5</v>
      </c>
      <c r="T20" s="2">
        <v>10</v>
      </c>
      <c r="U20" s="2">
        <v>10</v>
      </c>
      <c r="V20" s="2">
        <v>10</v>
      </c>
      <c r="W20" s="2">
        <v>5</v>
      </c>
      <c r="X20" s="2">
        <v>5</v>
      </c>
      <c r="Y20" s="2">
        <v>5</v>
      </c>
      <c r="Z20" s="8"/>
      <c r="AA20" s="8"/>
      <c r="AB20" s="9"/>
      <c r="AC20" s="9"/>
      <c r="AD20" s="9"/>
      <c r="AE20" s="9"/>
      <c r="AF20" s="9"/>
      <c r="AG20" s="9"/>
      <c r="AH20" s="8"/>
    </row>
    <row r="21" spans="1:34" ht="38.25" x14ac:dyDescent="0.2">
      <c r="A21" s="1">
        <v>12</v>
      </c>
      <c r="B21" s="2" t="s">
        <v>40</v>
      </c>
      <c r="C21" s="3">
        <v>50</v>
      </c>
      <c r="D21" s="3">
        <f t="shared" si="0"/>
        <v>50</v>
      </c>
      <c r="E21" s="1" t="s">
        <v>26</v>
      </c>
      <c r="F21" s="4">
        <v>50</v>
      </c>
      <c r="G21" s="4">
        <v>54.83</v>
      </c>
      <c r="H21" s="5"/>
      <c r="I21" s="5">
        <v>65</v>
      </c>
      <c r="J21" s="6">
        <v>56.609999999999992</v>
      </c>
      <c r="K21" s="6">
        <f t="shared" si="1"/>
        <v>2830.4999999999995</v>
      </c>
      <c r="L21" s="7"/>
      <c r="M21" s="7">
        <v>50</v>
      </c>
      <c r="N21" s="7" t="s">
        <v>27</v>
      </c>
      <c r="O21" s="7" t="s">
        <v>28</v>
      </c>
      <c r="P21" s="7" t="s">
        <v>29</v>
      </c>
      <c r="Q21" s="7">
        <f t="shared" si="2"/>
        <v>2500</v>
      </c>
      <c r="R21" s="2">
        <v>2</v>
      </c>
      <c r="S21" s="2">
        <v>5</v>
      </c>
      <c r="T21" s="2">
        <v>10</v>
      </c>
      <c r="U21" s="2">
        <v>10</v>
      </c>
      <c r="V21" s="2">
        <v>10</v>
      </c>
      <c r="W21" s="2">
        <v>5</v>
      </c>
      <c r="X21" s="2">
        <v>5</v>
      </c>
      <c r="Y21" s="2">
        <v>3</v>
      </c>
      <c r="Z21" s="8"/>
      <c r="AA21" s="8"/>
      <c r="AB21" s="9"/>
      <c r="AC21" s="9"/>
      <c r="AD21" s="9"/>
      <c r="AE21" s="9"/>
      <c r="AF21" s="9"/>
      <c r="AG21" s="9"/>
      <c r="AH21" s="8"/>
    </row>
    <row r="22" spans="1:34" ht="38.25" x14ac:dyDescent="0.2">
      <c r="A22" s="1">
        <v>13</v>
      </c>
      <c r="B22" s="2" t="s">
        <v>41</v>
      </c>
      <c r="C22" s="3">
        <v>53</v>
      </c>
      <c r="D22" s="3">
        <f t="shared" si="0"/>
        <v>53</v>
      </c>
      <c r="E22" s="1" t="s">
        <v>26</v>
      </c>
      <c r="F22" s="4">
        <v>40</v>
      </c>
      <c r="G22" s="4">
        <v>57.22</v>
      </c>
      <c r="H22" s="5"/>
      <c r="I22" s="5">
        <v>60</v>
      </c>
      <c r="J22" s="6">
        <v>52.406666666666666</v>
      </c>
      <c r="K22" s="6">
        <f t="shared" si="1"/>
        <v>2777.5533333333333</v>
      </c>
      <c r="L22" s="7"/>
      <c r="M22" s="7">
        <v>45</v>
      </c>
      <c r="N22" s="7" t="s">
        <v>27</v>
      </c>
      <c r="O22" s="7" t="s">
        <v>28</v>
      </c>
      <c r="P22" s="7" t="s">
        <v>29</v>
      </c>
      <c r="Q22" s="7">
        <f t="shared" si="2"/>
        <v>2385</v>
      </c>
      <c r="R22" s="2">
        <v>2</v>
      </c>
      <c r="S22" s="2">
        <v>6</v>
      </c>
      <c r="T22" s="2">
        <v>10</v>
      </c>
      <c r="U22" s="2">
        <v>10</v>
      </c>
      <c r="V22" s="2">
        <v>10</v>
      </c>
      <c r="W22" s="2">
        <v>5</v>
      </c>
      <c r="X22" s="2">
        <v>5</v>
      </c>
      <c r="Y22" s="2">
        <v>5</v>
      </c>
      <c r="Z22" s="8"/>
      <c r="AA22" s="8"/>
      <c r="AB22" s="9"/>
      <c r="AC22" s="9"/>
      <c r="AD22" s="9"/>
      <c r="AE22" s="9"/>
      <c r="AF22" s="9"/>
      <c r="AG22" s="9"/>
      <c r="AH22" s="8"/>
    </row>
    <row r="23" spans="1:34" ht="38.25" x14ac:dyDescent="0.2">
      <c r="A23" s="1">
        <v>14</v>
      </c>
      <c r="B23" s="2" t="s">
        <v>42</v>
      </c>
      <c r="C23" s="3">
        <v>51</v>
      </c>
      <c r="D23" s="3">
        <f t="shared" si="0"/>
        <v>51</v>
      </c>
      <c r="E23" s="1" t="s">
        <v>26</v>
      </c>
      <c r="F23" s="4">
        <v>50</v>
      </c>
      <c r="G23" s="4">
        <v>28.33</v>
      </c>
      <c r="H23" s="5"/>
      <c r="I23" s="5">
        <v>35</v>
      </c>
      <c r="J23" s="6">
        <v>37.776666666666664</v>
      </c>
      <c r="K23" s="6">
        <f t="shared" si="1"/>
        <v>1926.61</v>
      </c>
      <c r="L23" s="7"/>
      <c r="M23" s="7">
        <v>30</v>
      </c>
      <c r="N23" s="7" t="s">
        <v>27</v>
      </c>
      <c r="O23" s="7" t="s">
        <v>28</v>
      </c>
      <c r="P23" s="7" t="s">
        <v>29</v>
      </c>
      <c r="Q23" s="7">
        <f t="shared" si="2"/>
        <v>1530</v>
      </c>
      <c r="R23" s="2">
        <v>2</v>
      </c>
      <c r="S23" s="2">
        <v>6</v>
      </c>
      <c r="T23" s="2">
        <v>10</v>
      </c>
      <c r="U23" s="2">
        <v>10</v>
      </c>
      <c r="V23" s="2">
        <v>10</v>
      </c>
      <c r="W23" s="2">
        <v>5</v>
      </c>
      <c r="X23" s="2">
        <v>5</v>
      </c>
      <c r="Y23" s="2">
        <v>3</v>
      </c>
      <c r="Z23" s="8"/>
      <c r="AA23" s="8"/>
      <c r="AB23" s="9"/>
      <c r="AC23" s="9"/>
      <c r="AD23" s="9"/>
      <c r="AE23" s="9"/>
      <c r="AF23" s="9"/>
      <c r="AG23" s="9"/>
      <c r="AH23" s="8"/>
    </row>
    <row r="24" spans="1:34" ht="38.25" x14ac:dyDescent="0.2">
      <c r="A24" s="1">
        <v>15</v>
      </c>
      <c r="B24" s="2" t="s">
        <v>43</v>
      </c>
      <c r="C24" s="3">
        <v>55</v>
      </c>
      <c r="D24" s="3">
        <f t="shared" si="0"/>
        <v>55</v>
      </c>
      <c r="E24" s="1" t="s">
        <v>26</v>
      </c>
      <c r="F24" s="4">
        <v>40</v>
      </c>
      <c r="G24" s="4">
        <v>40</v>
      </c>
      <c r="H24" s="5"/>
      <c r="I24" s="5">
        <v>40</v>
      </c>
      <c r="J24" s="6">
        <v>40</v>
      </c>
      <c r="K24" s="6">
        <f t="shared" si="1"/>
        <v>2200</v>
      </c>
      <c r="L24" s="7"/>
      <c r="M24" s="7">
        <v>36</v>
      </c>
      <c r="N24" s="7" t="s">
        <v>27</v>
      </c>
      <c r="O24" s="7" t="s">
        <v>28</v>
      </c>
      <c r="P24" s="7" t="s">
        <v>29</v>
      </c>
      <c r="Q24" s="7">
        <f t="shared" si="2"/>
        <v>1980</v>
      </c>
      <c r="R24" s="2">
        <v>2</v>
      </c>
      <c r="S24" s="2">
        <v>8</v>
      </c>
      <c r="T24" s="2">
        <v>10</v>
      </c>
      <c r="U24" s="2">
        <v>10</v>
      </c>
      <c r="V24" s="2">
        <v>10</v>
      </c>
      <c r="W24" s="2">
        <v>5</v>
      </c>
      <c r="X24" s="2">
        <v>5</v>
      </c>
      <c r="Y24" s="2">
        <v>5</v>
      </c>
      <c r="Z24" s="8"/>
      <c r="AA24" s="8"/>
      <c r="AB24" s="9"/>
      <c r="AC24" s="9"/>
      <c r="AD24" s="9"/>
      <c r="AE24" s="9"/>
      <c r="AF24" s="9"/>
      <c r="AG24" s="9"/>
      <c r="AH24" s="8"/>
    </row>
    <row r="25" spans="1:34" ht="38.25" x14ac:dyDescent="0.2">
      <c r="A25" s="1">
        <v>16</v>
      </c>
      <c r="B25" s="2" t="s">
        <v>44</v>
      </c>
      <c r="C25" s="3">
        <v>55</v>
      </c>
      <c r="D25" s="3">
        <f t="shared" si="0"/>
        <v>55</v>
      </c>
      <c r="E25" s="1" t="s">
        <v>26</v>
      </c>
      <c r="F25" s="4">
        <v>50</v>
      </c>
      <c r="G25" s="4">
        <v>53.33</v>
      </c>
      <c r="H25" s="5"/>
      <c r="I25" s="5">
        <v>55</v>
      </c>
      <c r="J25" s="6">
        <v>52.776666666666664</v>
      </c>
      <c r="K25" s="6">
        <f t="shared" si="1"/>
        <v>2902.7166666666667</v>
      </c>
      <c r="L25" s="7"/>
      <c r="M25" s="7">
        <v>38</v>
      </c>
      <c r="N25" s="7" t="s">
        <v>27</v>
      </c>
      <c r="O25" s="7" t="s">
        <v>28</v>
      </c>
      <c r="P25" s="7" t="s">
        <v>29</v>
      </c>
      <c r="Q25" s="7">
        <f t="shared" si="2"/>
        <v>2090</v>
      </c>
      <c r="R25" s="2">
        <v>2</v>
      </c>
      <c r="S25" s="2">
        <v>8</v>
      </c>
      <c r="T25" s="2">
        <v>10</v>
      </c>
      <c r="U25" s="2">
        <v>10</v>
      </c>
      <c r="V25" s="2">
        <v>10</v>
      </c>
      <c r="W25" s="2">
        <v>5</v>
      </c>
      <c r="X25" s="2">
        <v>5</v>
      </c>
      <c r="Y25" s="2">
        <v>5</v>
      </c>
      <c r="Z25" s="8"/>
      <c r="AA25" s="8"/>
      <c r="AB25" s="9"/>
      <c r="AC25" s="9"/>
      <c r="AD25" s="9"/>
      <c r="AE25" s="9"/>
      <c r="AF25" s="9"/>
      <c r="AG25" s="9"/>
      <c r="AH25" s="8"/>
    </row>
    <row r="26" spans="1:34" ht="38.25" x14ac:dyDescent="0.2">
      <c r="A26" s="1">
        <v>17</v>
      </c>
      <c r="B26" s="2" t="s">
        <v>45</v>
      </c>
      <c r="C26" s="3">
        <v>59</v>
      </c>
      <c r="D26" s="3">
        <f t="shared" si="0"/>
        <v>59</v>
      </c>
      <c r="E26" s="1" t="s">
        <v>26</v>
      </c>
      <c r="F26" s="4">
        <v>40</v>
      </c>
      <c r="G26" s="4">
        <v>28</v>
      </c>
      <c r="H26" s="5"/>
      <c r="I26" s="5">
        <v>30</v>
      </c>
      <c r="J26" s="6">
        <v>32.666666666666664</v>
      </c>
      <c r="K26" s="6">
        <f t="shared" si="1"/>
        <v>1927.3333333333333</v>
      </c>
      <c r="L26" s="7"/>
      <c r="M26" s="7">
        <v>18</v>
      </c>
      <c r="N26" s="7" t="s">
        <v>27</v>
      </c>
      <c r="O26" s="7" t="s">
        <v>28</v>
      </c>
      <c r="P26" s="7" t="s">
        <v>29</v>
      </c>
      <c r="Q26" s="7">
        <f t="shared" si="2"/>
        <v>1062</v>
      </c>
      <c r="R26" s="2">
        <v>4</v>
      </c>
      <c r="S26" s="2">
        <v>10</v>
      </c>
      <c r="T26" s="2">
        <v>10</v>
      </c>
      <c r="U26" s="2">
        <v>10</v>
      </c>
      <c r="V26" s="2">
        <v>10</v>
      </c>
      <c r="W26" s="2">
        <v>5</v>
      </c>
      <c r="X26" s="2">
        <v>5</v>
      </c>
      <c r="Y26" s="2">
        <v>5</v>
      </c>
      <c r="Z26" s="8"/>
      <c r="AA26" s="8"/>
      <c r="AB26" s="9"/>
      <c r="AC26" s="9"/>
      <c r="AD26" s="9"/>
      <c r="AE26" s="9"/>
      <c r="AF26" s="9"/>
      <c r="AG26" s="9"/>
      <c r="AH26" s="8"/>
    </row>
    <row r="27" spans="1:34" ht="38.25" x14ac:dyDescent="0.2">
      <c r="A27" s="1">
        <v>18</v>
      </c>
      <c r="B27" s="2" t="s">
        <v>46</v>
      </c>
      <c r="C27" s="3">
        <v>5</v>
      </c>
      <c r="D27" s="3">
        <f t="shared" si="0"/>
        <v>5</v>
      </c>
      <c r="E27" s="1" t="s">
        <v>26</v>
      </c>
      <c r="F27" s="4">
        <v>50</v>
      </c>
      <c r="G27" s="4"/>
      <c r="H27" s="5"/>
      <c r="I27" s="5">
        <v>80</v>
      </c>
      <c r="J27" s="6">
        <v>65</v>
      </c>
      <c r="K27" s="6">
        <f t="shared" si="1"/>
        <v>325</v>
      </c>
      <c r="L27" s="7"/>
      <c r="M27" s="7">
        <v>60</v>
      </c>
      <c r="N27" s="7" t="s">
        <v>27</v>
      </c>
      <c r="O27" s="7" t="s">
        <v>28</v>
      </c>
      <c r="P27" s="7" t="s">
        <v>29</v>
      </c>
      <c r="Q27" s="7">
        <f t="shared" si="2"/>
        <v>300</v>
      </c>
      <c r="R27" s="4"/>
      <c r="S27" s="2">
        <v>5</v>
      </c>
      <c r="T27" s="5"/>
      <c r="U27" s="10"/>
      <c r="V27" s="10"/>
      <c r="W27" s="11"/>
      <c r="X27" s="12"/>
      <c r="Y27" s="12"/>
      <c r="Z27" s="8"/>
      <c r="AA27" s="8"/>
      <c r="AB27" s="9"/>
      <c r="AC27" s="9"/>
      <c r="AD27" s="9"/>
      <c r="AE27" s="9"/>
      <c r="AF27" s="9"/>
      <c r="AG27" s="9"/>
      <c r="AH27" s="8"/>
    </row>
    <row r="28" spans="1:34" ht="25.5" x14ac:dyDescent="0.2">
      <c r="A28" s="13">
        <v>19</v>
      </c>
      <c r="B28" s="2" t="s">
        <v>47</v>
      </c>
      <c r="C28" s="3">
        <v>5</v>
      </c>
      <c r="D28" s="3">
        <f t="shared" si="0"/>
        <v>5</v>
      </c>
      <c r="E28" s="1" t="s">
        <v>26</v>
      </c>
      <c r="F28" s="4">
        <v>70</v>
      </c>
      <c r="G28" s="4"/>
      <c r="H28" s="5"/>
      <c r="I28" s="5">
        <v>80</v>
      </c>
      <c r="J28" s="6">
        <v>75</v>
      </c>
      <c r="K28" s="6">
        <f t="shared" si="1"/>
        <v>375</v>
      </c>
      <c r="L28" s="7"/>
      <c r="M28" s="7">
        <v>65</v>
      </c>
      <c r="N28" s="7" t="s">
        <v>27</v>
      </c>
      <c r="O28" s="7" t="s">
        <v>28</v>
      </c>
      <c r="P28" s="7"/>
      <c r="Q28" s="7">
        <f t="shared" si="2"/>
        <v>325</v>
      </c>
      <c r="R28" s="4"/>
      <c r="S28" s="2">
        <v>5</v>
      </c>
      <c r="T28" s="5"/>
      <c r="U28" s="10"/>
      <c r="V28" s="10"/>
      <c r="W28" s="11"/>
      <c r="X28" s="12"/>
      <c r="Y28" s="12"/>
      <c r="Z28" s="8"/>
      <c r="AA28" s="8"/>
      <c r="AB28" s="9"/>
      <c r="AC28" s="9"/>
      <c r="AD28" s="9"/>
      <c r="AE28" s="9"/>
      <c r="AF28" s="9"/>
      <c r="AG28" s="9"/>
      <c r="AH28" s="8"/>
    </row>
    <row r="29" spans="1:34" ht="38.25" x14ac:dyDescent="0.2">
      <c r="A29" s="13">
        <v>20</v>
      </c>
      <c r="B29" s="2" t="s">
        <v>48</v>
      </c>
      <c r="C29" s="3">
        <v>6</v>
      </c>
      <c r="D29" s="3">
        <f t="shared" si="0"/>
        <v>6</v>
      </c>
      <c r="E29" s="1" t="s">
        <v>26</v>
      </c>
      <c r="F29" s="4">
        <v>50</v>
      </c>
      <c r="G29" s="4"/>
      <c r="H29" s="5"/>
      <c r="I29" s="5">
        <v>80</v>
      </c>
      <c r="J29" s="6">
        <v>65</v>
      </c>
      <c r="K29" s="6">
        <f t="shared" si="1"/>
        <v>390</v>
      </c>
      <c r="L29" s="7"/>
      <c r="M29" s="7">
        <v>60</v>
      </c>
      <c r="N29" s="7" t="s">
        <v>27</v>
      </c>
      <c r="O29" s="7" t="s">
        <v>28</v>
      </c>
      <c r="P29" s="7" t="s">
        <v>29</v>
      </c>
      <c r="Q29" s="7">
        <f t="shared" si="2"/>
        <v>360</v>
      </c>
      <c r="R29" s="14"/>
      <c r="S29" s="2">
        <v>6</v>
      </c>
      <c r="T29" s="14"/>
      <c r="U29" s="14"/>
      <c r="V29" s="15"/>
      <c r="W29" s="16"/>
      <c r="X29" s="16"/>
      <c r="Y29" s="12"/>
      <c r="Z29" s="8"/>
      <c r="AA29" s="8"/>
      <c r="AB29" s="9"/>
      <c r="AC29" s="9"/>
      <c r="AD29" s="9"/>
      <c r="AE29" s="9"/>
      <c r="AF29" s="9"/>
      <c r="AG29" s="9"/>
      <c r="AH29" s="8"/>
    </row>
    <row r="30" spans="1:34" ht="38.25" x14ac:dyDescent="0.2">
      <c r="A30" s="17">
        <v>21</v>
      </c>
      <c r="B30" s="2" t="s">
        <v>49</v>
      </c>
      <c r="C30" s="3">
        <v>6</v>
      </c>
      <c r="D30" s="3">
        <f t="shared" si="0"/>
        <v>6</v>
      </c>
      <c r="E30" s="1" t="s">
        <v>26</v>
      </c>
      <c r="F30" s="4">
        <v>70</v>
      </c>
      <c r="G30" s="4"/>
      <c r="H30" s="5"/>
      <c r="I30" s="5">
        <v>60</v>
      </c>
      <c r="J30" s="6">
        <v>65</v>
      </c>
      <c r="K30" s="6">
        <f t="shared" si="1"/>
        <v>390</v>
      </c>
      <c r="L30" s="7"/>
      <c r="M30" s="7">
        <v>60</v>
      </c>
      <c r="N30" s="7" t="s">
        <v>27</v>
      </c>
      <c r="O30" s="7" t="s">
        <v>28</v>
      </c>
      <c r="P30" s="7" t="s">
        <v>29</v>
      </c>
      <c r="Q30" s="7">
        <f t="shared" si="2"/>
        <v>360</v>
      </c>
      <c r="R30" s="12"/>
      <c r="S30" s="2">
        <v>6</v>
      </c>
      <c r="T30" s="12"/>
      <c r="U30" s="12"/>
      <c r="V30" s="12"/>
      <c r="W30" s="12"/>
      <c r="X30" s="12"/>
      <c r="Y30" s="12"/>
      <c r="Z30" s="8"/>
      <c r="AA30" s="8"/>
      <c r="AB30" s="9"/>
      <c r="AC30" s="9"/>
      <c r="AD30" s="9"/>
      <c r="AE30" s="9"/>
      <c r="AF30" s="9"/>
      <c r="AG30" s="9"/>
      <c r="AH30" s="8"/>
    </row>
    <row r="31" spans="1:34" ht="38.25" x14ac:dyDescent="0.2">
      <c r="A31" s="17">
        <v>22</v>
      </c>
      <c r="B31" s="2" t="s">
        <v>50</v>
      </c>
      <c r="C31" s="3">
        <v>6</v>
      </c>
      <c r="D31" s="3">
        <f t="shared" si="0"/>
        <v>6</v>
      </c>
      <c r="E31" s="1" t="s">
        <v>26</v>
      </c>
      <c r="F31" s="4">
        <v>25</v>
      </c>
      <c r="G31" s="4">
        <v>36.67</v>
      </c>
      <c r="H31" s="5"/>
      <c r="I31" s="5"/>
      <c r="J31" s="6">
        <v>30.835000000000001</v>
      </c>
      <c r="K31" s="6">
        <f t="shared" si="1"/>
        <v>185.01</v>
      </c>
      <c r="L31" s="7"/>
      <c r="M31" s="7">
        <v>25</v>
      </c>
      <c r="N31" s="7" t="s">
        <v>27</v>
      </c>
      <c r="O31" s="7" t="s">
        <v>28</v>
      </c>
      <c r="P31" s="7" t="s">
        <v>29</v>
      </c>
      <c r="Q31" s="7">
        <f t="shared" si="2"/>
        <v>150</v>
      </c>
      <c r="R31" s="12"/>
      <c r="S31" s="2">
        <v>6</v>
      </c>
      <c r="T31" s="12"/>
      <c r="U31" s="12"/>
      <c r="V31" s="12"/>
      <c r="W31" s="12"/>
      <c r="X31" s="12"/>
      <c r="Y31" s="12"/>
      <c r="Z31" s="8"/>
      <c r="AA31" s="8"/>
      <c r="AB31" s="9"/>
      <c r="AC31" s="9"/>
      <c r="AD31" s="9"/>
      <c r="AE31" s="9"/>
      <c r="AF31" s="9"/>
      <c r="AG31" s="9"/>
      <c r="AH31" s="8"/>
    </row>
    <row r="32" spans="1:34" ht="48" x14ac:dyDescent="0.2">
      <c r="A32" s="46">
        <v>23</v>
      </c>
      <c r="B32" s="47" t="s">
        <v>51</v>
      </c>
      <c r="C32" s="47">
        <v>2</v>
      </c>
      <c r="D32" s="47">
        <f t="shared" si="0"/>
        <v>2</v>
      </c>
      <c r="E32" s="48" t="s">
        <v>26</v>
      </c>
      <c r="F32" s="4" t="s">
        <v>52</v>
      </c>
      <c r="G32" s="4" t="s">
        <v>53</v>
      </c>
      <c r="H32" s="5" t="s">
        <v>54</v>
      </c>
      <c r="I32" s="5"/>
      <c r="J32" s="49">
        <v>19.456666666666663</v>
      </c>
      <c r="K32" s="49">
        <f t="shared" si="1"/>
        <v>38.913333333333327</v>
      </c>
      <c r="L32" s="50"/>
      <c r="M32" s="50">
        <v>19.45</v>
      </c>
      <c r="N32" s="50" t="s">
        <v>27</v>
      </c>
      <c r="O32" s="50" t="s">
        <v>28</v>
      </c>
      <c r="P32" s="50" t="s">
        <v>29</v>
      </c>
      <c r="Q32" s="50">
        <f t="shared" si="2"/>
        <v>38.9</v>
      </c>
      <c r="R32" s="49"/>
      <c r="S32" s="49"/>
      <c r="T32" s="49"/>
      <c r="U32" s="49"/>
      <c r="V32" s="49"/>
      <c r="W32" s="2">
        <v>2</v>
      </c>
      <c r="X32" s="49"/>
      <c r="Y32" s="49"/>
      <c r="Z32" s="8"/>
      <c r="AA32" s="18"/>
      <c r="AB32" s="18"/>
      <c r="AC32" s="18"/>
      <c r="AD32" s="18"/>
      <c r="AE32" s="18"/>
      <c r="AF32" s="18"/>
      <c r="AG32" s="18"/>
      <c r="AH32" s="19"/>
    </row>
    <row r="33" spans="1:34" x14ac:dyDescent="0.2">
      <c r="A33" s="46"/>
      <c r="B33" s="47"/>
      <c r="C33" s="47"/>
      <c r="D33" s="47"/>
      <c r="E33" s="48"/>
      <c r="F33" s="4">
        <v>18.899999999999999</v>
      </c>
      <c r="G33" s="4">
        <v>20.95</v>
      </c>
      <c r="H33" s="5">
        <v>18.52</v>
      </c>
      <c r="I33" s="5"/>
      <c r="J33" s="49"/>
      <c r="K33" s="49"/>
      <c r="L33" s="50"/>
      <c r="M33" s="50"/>
      <c r="N33" s="50"/>
      <c r="O33" s="50"/>
      <c r="P33" s="50"/>
      <c r="Q33" s="50"/>
      <c r="R33" s="49"/>
      <c r="S33" s="49"/>
      <c r="T33" s="49"/>
      <c r="U33" s="49"/>
      <c r="V33" s="49"/>
      <c r="W33" s="2"/>
      <c r="X33" s="49"/>
      <c r="Y33" s="49"/>
      <c r="Z33" s="8"/>
      <c r="AA33" s="18"/>
      <c r="AB33" s="18"/>
      <c r="AC33" s="18"/>
      <c r="AD33" s="18"/>
      <c r="AE33" s="18"/>
      <c r="AF33" s="18"/>
      <c r="AG33" s="18"/>
      <c r="AH33" s="60"/>
    </row>
    <row r="34" spans="1:34" ht="27.75" customHeight="1" thickBot="1" x14ac:dyDescent="0.25">
      <c r="A34" s="20"/>
      <c r="B34" s="21"/>
      <c r="C34" s="61" t="s">
        <v>55</v>
      </c>
      <c r="D34" s="22">
        <f>SUM(D10:D33)</f>
        <v>1092</v>
      </c>
      <c r="E34" s="21"/>
      <c r="F34" s="21"/>
      <c r="G34" s="21"/>
      <c r="H34" s="21"/>
      <c r="I34" s="21"/>
      <c r="K34" s="63">
        <f>SUM(K10:K33)</f>
        <v>56496.6</v>
      </c>
      <c r="L34" s="65">
        <f>SUM(L10:L33)</f>
        <v>0</v>
      </c>
      <c r="M34" s="23"/>
      <c r="N34" s="23"/>
      <c r="O34" s="23"/>
      <c r="P34" s="23"/>
      <c r="Q34" s="24">
        <f>SUM(Q10:Q33)</f>
        <v>49701.9</v>
      </c>
      <c r="R34" s="25">
        <f>SUM(R10:Y33)</f>
        <v>1092</v>
      </c>
      <c r="Z34" s="18"/>
      <c r="AA34" s="18"/>
      <c r="AB34" s="18"/>
      <c r="AC34" s="18"/>
      <c r="AD34" s="18"/>
      <c r="AE34" s="18"/>
      <c r="AF34" s="18"/>
      <c r="AG34" s="18"/>
      <c r="AH34" s="60"/>
    </row>
    <row r="35" spans="1:34" ht="13.5" thickBot="1" x14ac:dyDescent="0.25">
      <c r="C35" s="62"/>
      <c r="K35" s="64"/>
      <c r="L35" s="66"/>
      <c r="M35" s="26"/>
      <c r="N35" s="26"/>
      <c r="O35" s="26"/>
      <c r="P35" s="26"/>
      <c r="Q35" s="67" t="s">
        <v>16</v>
      </c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3.5" thickBot="1" x14ac:dyDescent="0.25">
      <c r="K36" s="69" t="s">
        <v>56</v>
      </c>
      <c r="L36" s="71" t="s">
        <v>57</v>
      </c>
      <c r="Q36" s="6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3.5" thickBot="1" x14ac:dyDescent="0.25">
      <c r="K37" s="70"/>
      <c r="L37" s="72"/>
      <c r="O37" s="73" t="s">
        <v>58</v>
      </c>
      <c r="P37" s="74"/>
      <c r="Q37" s="77">
        <v>49701.9</v>
      </c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ht="13.5" thickBo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75"/>
      <c r="P38" s="76"/>
      <c r="Q38" s="78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ht="13.5" thickBot="1" x14ac:dyDescent="0.25">
      <c r="A39" s="27"/>
      <c r="B39" s="52" t="s">
        <v>59</v>
      </c>
      <c r="C39" s="53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54" t="s">
        <v>60</v>
      </c>
      <c r="P39" s="55"/>
      <c r="Q39" s="58">
        <f>Q34-Q37</f>
        <v>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39" thickBot="1" x14ac:dyDescent="0.25">
      <c r="A40" s="27"/>
      <c r="B40" s="29" t="s">
        <v>61</v>
      </c>
      <c r="C40" s="30" t="s">
        <v>62</v>
      </c>
      <c r="D40" s="31" t="s">
        <v>63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56"/>
      <c r="P40" s="57"/>
      <c r="Q40" s="59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x14ac:dyDescent="0.2">
      <c r="B41" s="32" t="s">
        <v>64</v>
      </c>
      <c r="C41" s="33"/>
      <c r="D41" s="34" t="e">
        <f>C41/D39</f>
        <v>#DIV/0!</v>
      </c>
    </row>
    <row r="42" spans="1:34" ht="26.25" thickBot="1" x14ac:dyDescent="0.25">
      <c r="B42" s="35" t="s">
        <v>65</v>
      </c>
      <c r="C42" s="36"/>
      <c r="D42" s="37" t="e">
        <f>C42/D39</f>
        <v>#DIV/0!</v>
      </c>
    </row>
  </sheetData>
  <mergeCells count="67">
    <mergeCell ref="B39:C39"/>
    <mergeCell ref="O39:P40"/>
    <mergeCell ref="Q39:Q40"/>
    <mergeCell ref="AH33:AH34"/>
    <mergeCell ref="C34:C35"/>
    <mergeCell ref="K34:K35"/>
    <mergeCell ref="L34:L35"/>
    <mergeCell ref="Q35:Q36"/>
    <mergeCell ref="K36:K37"/>
    <mergeCell ref="L36:L37"/>
    <mergeCell ref="O37:P38"/>
    <mergeCell ref="Q37:Q38"/>
    <mergeCell ref="T32:T33"/>
    <mergeCell ref="U32:U33"/>
    <mergeCell ref="V32:V33"/>
    <mergeCell ref="X32:X33"/>
    <mergeCell ref="Y32:Y33"/>
    <mergeCell ref="N32:N33"/>
    <mergeCell ref="O32:O33"/>
    <mergeCell ref="P32:P33"/>
    <mergeCell ref="Q32:Q33"/>
    <mergeCell ref="R32:R33"/>
    <mergeCell ref="S32:S33"/>
    <mergeCell ref="AH6:AH9"/>
    <mergeCell ref="A32:A33"/>
    <mergeCell ref="B32:B33"/>
    <mergeCell ref="C32:C33"/>
    <mergeCell ref="D32:D33"/>
    <mergeCell ref="E32:E33"/>
    <mergeCell ref="J32:J33"/>
    <mergeCell ref="K32:K33"/>
    <mergeCell ref="L32:L33"/>
    <mergeCell ref="M32:M33"/>
    <mergeCell ref="AB6:AB9"/>
    <mergeCell ref="AC6:AC9"/>
    <mergeCell ref="AD6:AD9"/>
    <mergeCell ref="AE6:AE9"/>
    <mergeCell ref="AF6:AF9"/>
    <mergeCell ref="AG6:AG9"/>
    <mergeCell ref="AA6:AA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O6:O9"/>
    <mergeCell ref="A5:Y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08.2015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Rosimarcia Ap° Garcia </cp:lastModifiedBy>
  <dcterms:created xsi:type="dcterms:W3CDTF">2016-05-24T17:33:45Z</dcterms:created>
  <dcterms:modified xsi:type="dcterms:W3CDTF">2016-06-03T19:02:31Z</dcterms:modified>
</cp:coreProperties>
</file>